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P:\Finance Department\FINANCE\11 DOF\00 SYSTEMS\ERP NEXT\"/>
    </mc:Choice>
  </mc:AlternateContent>
  <xr:revisionPtr revIDLastSave="0" documentId="13_ncr:1_{F02CDC57-5C53-4BC9-BFFA-9782E0034D83}" xr6:coauthVersionLast="47" xr6:coauthVersionMax="47" xr10:uidLastSave="{00000000-0000-0000-0000-000000000000}"/>
  <bookViews>
    <workbookView xWindow="-120" yWindow="-120" windowWidth="38640" windowHeight="21240" xr2:uid="{D3D16E2C-6107-4213-A68F-DB49388E7558}"/>
  </bookViews>
  <sheets>
    <sheet name="Prime 22" sheetId="3" r:id="rId1"/>
    <sheet name="Prime 2023" sheetId="2" r:id="rId2"/>
    <sheet name="Sheet1" sheetId="4" state="hidden" r:id="rId3"/>
  </sheets>
  <definedNames>
    <definedName name="_xlnm._FilterDatabase" localSheetId="1" hidden="1">'Prime 2023'!$A$6:$AO$308</definedName>
    <definedName name="_xlnm._FilterDatabase" localSheetId="0" hidden="1">'Prime 22'!$A$7:$AI$265</definedName>
    <definedName name="BG" localSheetId="0">#REF!</definedName>
    <definedName name="BG">#REF!</definedName>
    <definedName name="csDesignMode">1</definedName>
    <definedName name="DATA" localSheetId="0">#REF!</definedName>
    <definedName name="DATA">#REF!</definedName>
    <definedName name="data2" localSheetId="0">#REF!</definedName>
    <definedName name="data2">#REF!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1">'Prime 2023'!$6:$6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48" i="2" l="1"/>
  <c r="Y249" i="2"/>
  <c r="Y250" i="2"/>
  <c r="Y251" i="2"/>
  <c r="Y252" i="2"/>
  <c r="Y253" i="2"/>
  <c r="Y254" i="2"/>
  <c r="Y255" i="2"/>
  <c r="Y256" i="2"/>
  <c r="Y242" i="2"/>
  <c r="Y243" i="2"/>
  <c r="Y244" i="2"/>
  <c r="Y245" i="2"/>
  <c r="Y246" i="2"/>
  <c r="Y247" i="2"/>
  <c r="Y241" i="2"/>
  <c r="AC262" i="2"/>
  <c r="AD262" i="2"/>
  <c r="AE262" i="2"/>
  <c r="AF262" i="2"/>
  <c r="AG262" i="2"/>
  <c r="AH262" i="2"/>
  <c r="AI262" i="2"/>
  <c r="AJ262" i="2"/>
  <c r="AK262" i="2"/>
  <c r="AL262" i="2"/>
  <c r="AM262" i="2"/>
  <c r="AN262" i="2"/>
  <c r="AC263" i="2"/>
  <c r="AD263" i="2"/>
  <c r="AE263" i="2"/>
  <c r="AF263" i="2"/>
  <c r="AG263" i="2"/>
  <c r="AH263" i="2"/>
  <c r="AI263" i="2"/>
  <c r="AJ263" i="2"/>
  <c r="AK263" i="2"/>
  <c r="AL263" i="2"/>
  <c r="AM263" i="2"/>
  <c r="AN263" i="2"/>
  <c r="AC264" i="2"/>
  <c r="AD264" i="2"/>
  <c r="AE264" i="2"/>
  <c r="AF264" i="2"/>
  <c r="AG264" i="2"/>
  <c r="AH264" i="2"/>
  <c r="AI264" i="2"/>
  <c r="AJ264" i="2"/>
  <c r="AK264" i="2"/>
  <c r="AL264" i="2"/>
  <c r="AM264" i="2"/>
  <c r="AN264" i="2"/>
  <c r="AC265" i="2"/>
  <c r="AD265" i="2"/>
  <c r="AE265" i="2"/>
  <c r="AF265" i="2"/>
  <c r="AG265" i="2"/>
  <c r="AH265" i="2"/>
  <c r="AI265" i="2"/>
  <c r="AJ265" i="2"/>
  <c r="AK265" i="2"/>
  <c r="AL265" i="2"/>
  <c r="AM265" i="2"/>
  <c r="AN265" i="2"/>
  <c r="AC266" i="2"/>
  <c r="AD266" i="2"/>
  <c r="AE266" i="2"/>
  <c r="AF266" i="2"/>
  <c r="AG266" i="2"/>
  <c r="AH266" i="2"/>
  <c r="AI266" i="2"/>
  <c r="AJ266" i="2"/>
  <c r="AK266" i="2"/>
  <c r="AL266" i="2"/>
  <c r="AM266" i="2"/>
  <c r="AN266" i="2"/>
  <c r="AC267" i="2"/>
  <c r="AD267" i="2"/>
  <c r="AE267" i="2"/>
  <c r="AF267" i="2"/>
  <c r="AG267" i="2"/>
  <c r="AH267" i="2"/>
  <c r="AI267" i="2"/>
  <c r="AJ267" i="2"/>
  <c r="AK267" i="2"/>
  <c r="AL267" i="2"/>
  <c r="AM267" i="2"/>
  <c r="AN267" i="2"/>
  <c r="AC268" i="2"/>
  <c r="AD268" i="2"/>
  <c r="AE268" i="2"/>
  <c r="AF268" i="2"/>
  <c r="AG268" i="2"/>
  <c r="AH268" i="2"/>
  <c r="AI268" i="2"/>
  <c r="AJ268" i="2"/>
  <c r="AK268" i="2"/>
  <c r="AL268" i="2"/>
  <c r="AM268" i="2"/>
  <c r="AN268" i="2"/>
  <c r="AC269" i="2"/>
  <c r="AD269" i="2"/>
  <c r="AE269" i="2"/>
  <c r="AF269" i="2"/>
  <c r="AG269" i="2"/>
  <c r="AH269" i="2"/>
  <c r="AI269" i="2"/>
  <c r="AJ269" i="2"/>
  <c r="AK269" i="2"/>
  <c r="AL269" i="2"/>
  <c r="AM269" i="2"/>
  <c r="AN269" i="2"/>
  <c r="AC270" i="2"/>
  <c r="AD270" i="2"/>
  <c r="AE270" i="2"/>
  <c r="AF270" i="2"/>
  <c r="AG270" i="2"/>
  <c r="AH270" i="2"/>
  <c r="AI270" i="2"/>
  <c r="AJ270" i="2"/>
  <c r="AK270" i="2"/>
  <c r="AL270" i="2"/>
  <c r="AM270" i="2"/>
  <c r="AN270" i="2"/>
  <c r="AC271" i="2"/>
  <c r="AD271" i="2"/>
  <c r="AE271" i="2"/>
  <c r="AF271" i="2"/>
  <c r="AG271" i="2"/>
  <c r="AH271" i="2"/>
  <c r="AI271" i="2"/>
  <c r="AJ271" i="2"/>
  <c r="AK271" i="2"/>
  <c r="AL271" i="2"/>
  <c r="AM271" i="2"/>
  <c r="AN271" i="2"/>
  <c r="AC272" i="2"/>
  <c r="AD272" i="2"/>
  <c r="AE272" i="2"/>
  <c r="AF272" i="2"/>
  <c r="AG272" i="2"/>
  <c r="AH272" i="2"/>
  <c r="AI272" i="2"/>
  <c r="AJ272" i="2"/>
  <c r="AK272" i="2"/>
  <c r="AL272" i="2"/>
  <c r="AM272" i="2"/>
  <c r="AN272" i="2"/>
  <c r="AC273" i="2"/>
  <c r="AD273" i="2"/>
  <c r="AE273" i="2"/>
  <c r="AF273" i="2"/>
  <c r="AG273" i="2"/>
  <c r="AB273" i="2" s="1"/>
  <c r="AH273" i="2"/>
  <c r="AI273" i="2"/>
  <c r="AJ273" i="2"/>
  <c r="AK273" i="2"/>
  <c r="AL273" i="2"/>
  <c r="AM273" i="2"/>
  <c r="AN273" i="2"/>
  <c r="AC274" i="2"/>
  <c r="AD274" i="2"/>
  <c r="AE274" i="2"/>
  <c r="AF274" i="2"/>
  <c r="AG274" i="2"/>
  <c r="AH274" i="2"/>
  <c r="AI274" i="2"/>
  <c r="AJ274" i="2"/>
  <c r="AK274" i="2"/>
  <c r="AL274" i="2"/>
  <c r="AM274" i="2"/>
  <c r="AN274" i="2"/>
  <c r="AC275" i="2"/>
  <c r="AD275" i="2"/>
  <c r="AE275" i="2"/>
  <c r="AF275" i="2"/>
  <c r="AG275" i="2"/>
  <c r="AH275" i="2"/>
  <c r="AI275" i="2"/>
  <c r="AJ275" i="2"/>
  <c r="AK275" i="2"/>
  <c r="AL275" i="2"/>
  <c r="AM275" i="2"/>
  <c r="AN275" i="2"/>
  <c r="AC276" i="2"/>
  <c r="AD276" i="2"/>
  <c r="AE276" i="2"/>
  <c r="AF276" i="2"/>
  <c r="AG276" i="2"/>
  <c r="AH276" i="2"/>
  <c r="AI276" i="2"/>
  <c r="AJ276" i="2"/>
  <c r="AK276" i="2"/>
  <c r="AL276" i="2"/>
  <c r="AM276" i="2"/>
  <c r="AN276" i="2"/>
  <c r="AC277" i="2"/>
  <c r="AD277" i="2"/>
  <c r="AE277" i="2"/>
  <c r="AF277" i="2"/>
  <c r="AG277" i="2"/>
  <c r="AH277" i="2"/>
  <c r="AI277" i="2"/>
  <c r="AJ277" i="2"/>
  <c r="AK277" i="2"/>
  <c r="AL277" i="2"/>
  <c r="AM277" i="2"/>
  <c r="AN277" i="2"/>
  <c r="AC278" i="2"/>
  <c r="AD278" i="2"/>
  <c r="AE278" i="2"/>
  <c r="AF278" i="2"/>
  <c r="AG278" i="2"/>
  <c r="AH278" i="2"/>
  <c r="AI278" i="2"/>
  <c r="AJ278" i="2"/>
  <c r="AK278" i="2"/>
  <c r="AL278" i="2"/>
  <c r="AM278" i="2"/>
  <c r="AN278" i="2"/>
  <c r="AC279" i="2"/>
  <c r="AD279" i="2"/>
  <c r="AE279" i="2"/>
  <c r="AF279" i="2"/>
  <c r="AG279" i="2"/>
  <c r="AH279" i="2"/>
  <c r="AI279" i="2"/>
  <c r="AJ279" i="2"/>
  <c r="AK279" i="2"/>
  <c r="AL279" i="2"/>
  <c r="AM279" i="2"/>
  <c r="AN279" i="2"/>
  <c r="AC280" i="2"/>
  <c r="AD280" i="2"/>
  <c r="AE280" i="2"/>
  <c r="AF280" i="2"/>
  <c r="AG280" i="2"/>
  <c r="AH280" i="2"/>
  <c r="AI280" i="2"/>
  <c r="AJ280" i="2"/>
  <c r="AK280" i="2"/>
  <c r="AL280" i="2"/>
  <c r="AM280" i="2"/>
  <c r="AN280" i="2"/>
  <c r="AC281" i="2"/>
  <c r="AD281" i="2"/>
  <c r="AE281" i="2"/>
  <c r="AF281" i="2"/>
  <c r="AG281" i="2"/>
  <c r="AH281" i="2"/>
  <c r="AI281" i="2"/>
  <c r="AJ281" i="2"/>
  <c r="AK281" i="2"/>
  <c r="AL281" i="2"/>
  <c r="AM281" i="2"/>
  <c r="AN281" i="2"/>
  <c r="AC282" i="2"/>
  <c r="AD282" i="2"/>
  <c r="AE282" i="2"/>
  <c r="AF282" i="2"/>
  <c r="AG282" i="2"/>
  <c r="AH282" i="2"/>
  <c r="AI282" i="2"/>
  <c r="AJ282" i="2"/>
  <c r="AK282" i="2"/>
  <c r="AL282" i="2"/>
  <c r="AM282" i="2"/>
  <c r="AN282" i="2"/>
  <c r="AC283" i="2"/>
  <c r="AD283" i="2"/>
  <c r="AE283" i="2"/>
  <c r="AF283" i="2"/>
  <c r="AG283" i="2"/>
  <c r="AH283" i="2"/>
  <c r="AI283" i="2"/>
  <c r="AJ283" i="2"/>
  <c r="AK283" i="2"/>
  <c r="AL283" i="2"/>
  <c r="AM283" i="2"/>
  <c r="AN283" i="2"/>
  <c r="AC284" i="2"/>
  <c r="AD284" i="2"/>
  <c r="AE284" i="2"/>
  <c r="AF284" i="2"/>
  <c r="AG284" i="2"/>
  <c r="AH284" i="2"/>
  <c r="AI284" i="2"/>
  <c r="AJ284" i="2"/>
  <c r="AK284" i="2"/>
  <c r="AL284" i="2"/>
  <c r="AM284" i="2"/>
  <c r="AN284" i="2"/>
  <c r="AC285" i="2"/>
  <c r="AD285" i="2"/>
  <c r="AE285" i="2"/>
  <c r="AF285" i="2"/>
  <c r="AG285" i="2"/>
  <c r="AH285" i="2"/>
  <c r="AI285" i="2"/>
  <c r="AJ285" i="2"/>
  <c r="AK285" i="2"/>
  <c r="AL285" i="2"/>
  <c r="AM285" i="2"/>
  <c r="AN285" i="2"/>
  <c r="AC286" i="2"/>
  <c r="AD286" i="2"/>
  <c r="AE286" i="2"/>
  <c r="AF286" i="2"/>
  <c r="AG286" i="2"/>
  <c r="AH286" i="2"/>
  <c r="AI286" i="2"/>
  <c r="AJ286" i="2"/>
  <c r="AK286" i="2"/>
  <c r="AL286" i="2"/>
  <c r="AM286" i="2"/>
  <c r="AN286" i="2"/>
  <c r="AC287" i="2"/>
  <c r="AD287" i="2"/>
  <c r="AE287" i="2"/>
  <c r="AF287" i="2"/>
  <c r="AG287" i="2"/>
  <c r="AH287" i="2"/>
  <c r="AI287" i="2"/>
  <c r="AJ287" i="2"/>
  <c r="AK287" i="2"/>
  <c r="AL287" i="2"/>
  <c r="AM287" i="2"/>
  <c r="AN287" i="2"/>
  <c r="AC288" i="2"/>
  <c r="AD288" i="2"/>
  <c r="AE288" i="2"/>
  <c r="AF288" i="2"/>
  <c r="AG288" i="2"/>
  <c r="AH288" i="2"/>
  <c r="AI288" i="2"/>
  <c r="AJ288" i="2"/>
  <c r="AK288" i="2"/>
  <c r="AL288" i="2"/>
  <c r="AM288" i="2"/>
  <c r="AN288"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W288" i="2"/>
  <c r="J262" i="2"/>
  <c r="W262" i="2" s="1"/>
  <c r="J263" i="2"/>
  <c r="W263" i="2" s="1"/>
  <c r="J264" i="2"/>
  <c r="W264" i="2" s="1"/>
  <c r="J265" i="2"/>
  <c r="W265" i="2" s="1"/>
  <c r="J266" i="2"/>
  <c r="W266" i="2" s="1"/>
  <c r="J267" i="2"/>
  <c r="W267" i="2" s="1"/>
  <c r="J268" i="2"/>
  <c r="W268" i="2" s="1"/>
  <c r="J269" i="2"/>
  <c r="W269" i="2" s="1"/>
  <c r="J270" i="2"/>
  <c r="W270" i="2" s="1"/>
  <c r="J271" i="2"/>
  <c r="W271" i="2" s="1"/>
  <c r="J272" i="2"/>
  <c r="W272" i="2" s="1"/>
  <c r="J273" i="2"/>
  <c r="W273" i="2" s="1"/>
  <c r="J274" i="2"/>
  <c r="W274" i="2" s="1"/>
  <c r="J275" i="2"/>
  <c r="W275" i="2" s="1"/>
  <c r="J276" i="2"/>
  <c r="W276" i="2" s="1"/>
  <c r="J277" i="2"/>
  <c r="W277" i="2" s="1"/>
  <c r="J278" i="2"/>
  <c r="W278" i="2" s="1"/>
  <c r="J279" i="2"/>
  <c r="W279" i="2" s="1"/>
  <c r="J280" i="2"/>
  <c r="W280" i="2" s="1"/>
  <c r="J281" i="2"/>
  <c r="W281" i="2" s="1"/>
  <c r="J282" i="2"/>
  <c r="W282" i="2" s="1"/>
  <c r="J283" i="2"/>
  <c r="W283" i="2" s="1"/>
  <c r="J284" i="2"/>
  <c r="W284" i="2" s="1"/>
  <c r="J285" i="2"/>
  <c r="W285" i="2" s="1"/>
  <c r="J286" i="2"/>
  <c r="W286" i="2" s="1"/>
  <c r="J287" i="2"/>
  <c r="W287" i="2" s="1"/>
  <c r="J288" i="2"/>
  <c r="AB267" i="2" l="1"/>
  <c r="AB279" i="2"/>
  <c r="AB285" i="2"/>
  <c r="AO285" i="2" s="1"/>
  <c r="AO279" i="2"/>
  <c r="AO273" i="2"/>
  <c r="AO267" i="2"/>
  <c r="AB288" i="2"/>
  <c r="AO288" i="2" s="1"/>
  <c r="AB287" i="2"/>
  <c r="AO287" i="2" s="1"/>
  <c r="AB286" i="2"/>
  <c r="AO286" i="2" s="1"/>
  <c r="AB283" i="2"/>
  <c r="AO283" i="2" s="1"/>
  <c r="AB282" i="2"/>
  <c r="AO282" i="2" s="1"/>
  <c r="AB281" i="2"/>
  <c r="AO281" i="2" s="1"/>
  <c r="AB280" i="2"/>
  <c r="AO280" i="2" s="1"/>
  <c r="AB277" i="2"/>
  <c r="AO277" i="2" s="1"/>
  <c r="AB276" i="2"/>
  <c r="AO276" i="2" s="1"/>
  <c r="AB275" i="2"/>
  <c r="AO275" i="2" s="1"/>
  <c r="AB271" i="2"/>
  <c r="AO271" i="2" s="1"/>
  <c r="AB270" i="2"/>
  <c r="AO270" i="2" s="1"/>
  <c r="AB269" i="2"/>
  <c r="AO269" i="2" s="1"/>
  <c r="AB268" i="2"/>
  <c r="AO268" i="2" s="1"/>
  <c r="AB284" i="2"/>
  <c r="AO284" i="2" s="1"/>
  <c r="AB278" i="2"/>
  <c r="AO278" i="2" s="1"/>
  <c r="AB272" i="2"/>
  <c r="AO272" i="2" s="1"/>
  <c r="AB266" i="2"/>
  <c r="AO266" i="2" s="1"/>
  <c r="AB274" i="2"/>
  <c r="AO274" i="2" s="1"/>
  <c r="AB265" i="2"/>
  <c r="AO265" i="2" s="1"/>
  <c r="AB264" i="2"/>
  <c r="AO264" i="2" s="1"/>
  <c r="AB262" i="2"/>
  <c r="AO262" i="2" s="1"/>
  <c r="AB263" i="2"/>
  <c r="AO263" i="2" s="1"/>
  <c r="E320" i="2" l="1"/>
  <c r="Z260" i="2"/>
  <c r="Z261" i="2"/>
  <c r="Z259" i="2"/>
  <c r="AC258" i="2"/>
  <c r="AD258" i="2"/>
  <c r="AE258" i="2"/>
  <c r="AF258" i="2"/>
  <c r="AG258" i="2"/>
  <c r="AH258" i="2"/>
  <c r="AI258" i="2"/>
  <c r="AJ258" i="2"/>
  <c r="AK258" i="2"/>
  <c r="AL258" i="2"/>
  <c r="AM258" i="2"/>
  <c r="AN258" i="2"/>
  <c r="AC259" i="2"/>
  <c r="AD259" i="2"/>
  <c r="AE259" i="2"/>
  <c r="AF259" i="2"/>
  <c r="AG259" i="2"/>
  <c r="AH259" i="2"/>
  <c r="AI259" i="2"/>
  <c r="AJ259" i="2"/>
  <c r="AK259" i="2"/>
  <c r="AL259" i="2"/>
  <c r="AM259" i="2"/>
  <c r="AN259" i="2"/>
  <c r="AC260" i="2"/>
  <c r="AD260" i="2"/>
  <c r="AE260" i="2"/>
  <c r="AF260" i="2"/>
  <c r="AG260" i="2"/>
  <c r="AH260" i="2"/>
  <c r="AI260" i="2"/>
  <c r="AJ260" i="2"/>
  <c r="AK260" i="2"/>
  <c r="AL260" i="2"/>
  <c r="AM260" i="2"/>
  <c r="AN260" i="2"/>
  <c r="AC261" i="2"/>
  <c r="AD261" i="2"/>
  <c r="AE261" i="2"/>
  <c r="AF261" i="2"/>
  <c r="AG261" i="2"/>
  <c r="AH261" i="2"/>
  <c r="AI261" i="2"/>
  <c r="AJ261" i="2"/>
  <c r="AK261" i="2"/>
  <c r="AL261" i="2"/>
  <c r="AM261" i="2"/>
  <c r="AN261" i="2"/>
  <c r="J258" i="2"/>
  <c r="W258" i="2" s="1"/>
  <c r="J259" i="2"/>
  <c r="W259" i="2" s="1"/>
  <c r="J260" i="2"/>
  <c r="W260" i="2" s="1"/>
  <c r="J261" i="2"/>
  <c r="W261" i="2" s="1"/>
  <c r="AB261" i="2" l="1"/>
  <c r="AO261" i="2" s="1"/>
  <c r="AB260" i="2"/>
  <c r="AO260" i="2" s="1"/>
  <c r="AB258" i="2"/>
  <c r="AO258" i="2" s="1"/>
  <c r="AB259" i="2"/>
  <c r="AO259" i="2" s="1"/>
  <c r="Y7" i="2" l="1"/>
  <c r="AC14" i="2"/>
  <c r="AC8" i="2"/>
  <c r="AD8" i="2"/>
  <c r="AE8" i="2"/>
  <c r="AF8" i="2"/>
  <c r="AG8" i="2"/>
  <c r="AH8" i="2"/>
  <c r="AI8" i="2"/>
  <c r="AJ8" i="2"/>
  <c r="AK8" i="2"/>
  <c r="AL8" i="2"/>
  <c r="AM8" i="2"/>
  <c r="AN8" i="2"/>
  <c r="AC9" i="2"/>
  <c r="AD9" i="2"/>
  <c r="AE9" i="2"/>
  <c r="AF9" i="2"/>
  <c r="AG9" i="2"/>
  <c r="AH9" i="2"/>
  <c r="AI9" i="2"/>
  <c r="AJ9" i="2"/>
  <c r="AK9" i="2"/>
  <c r="AL9" i="2"/>
  <c r="AM9" i="2"/>
  <c r="AN9" i="2"/>
  <c r="AC10" i="2"/>
  <c r="AD10" i="2"/>
  <c r="AE10" i="2"/>
  <c r="AF10" i="2"/>
  <c r="AG10" i="2"/>
  <c r="AH10" i="2"/>
  <c r="AI10" i="2"/>
  <c r="AJ10" i="2"/>
  <c r="AK10" i="2"/>
  <c r="AL10" i="2"/>
  <c r="AM10" i="2"/>
  <c r="AN10" i="2"/>
  <c r="AC11" i="2"/>
  <c r="AD11" i="2"/>
  <c r="AE11" i="2"/>
  <c r="AF11" i="2"/>
  <c r="AG11" i="2"/>
  <c r="AH11" i="2"/>
  <c r="AI11" i="2"/>
  <c r="AJ11" i="2"/>
  <c r="AK11" i="2"/>
  <c r="AL11" i="2"/>
  <c r="AM11" i="2"/>
  <c r="AN11" i="2"/>
  <c r="AC12" i="2"/>
  <c r="AD12" i="2"/>
  <c r="AE12" i="2"/>
  <c r="AF12" i="2"/>
  <c r="AG12" i="2"/>
  <c r="AH12" i="2"/>
  <c r="AI12" i="2"/>
  <c r="AJ12" i="2"/>
  <c r="AK12" i="2"/>
  <c r="AL12" i="2"/>
  <c r="AM12" i="2"/>
  <c r="AN12" i="2"/>
  <c r="AC13" i="2"/>
  <c r="AD13" i="2"/>
  <c r="AE13" i="2"/>
  <c r="AF13" i="2"/>
  <c r="AG13" i="2"/>
  <c r="AH13" i="2"/>
  <c r="AI13" i="2"/>
  <c r="AJ13" i="2"/>
  <c r="AK13" i="2"/>
  <c r="AL13" i="2"/>
  <c r="AM13" i="2"/>
  <c r="AN13" i="2"/>
  <c r="AD14" i="2"/>
  <c r="AE14" i="2"/>
  <c r="AF14" i="2"/>
  <c r="AG14" i="2"/>
  <c r="AH14" i="2"/>
  <c r="AI14" i="2"/>
  <c r="AJ14" i="2"/>
  <c r="AK14" i="2"/>
  <c r="AL14" i="2"/>
  <c r="AM14" i="2"/>
  <c r="AN14" i="2"/>
  <c r="AC15" i="2"/>
  <c r="AD15" i="2"/>
  <c r="AE15" i="2"/>
  <c r="AF15" i="2"/>
  <c r="AG15" i="2"/>
  <c r="AH15" i="2"/>
  <c r="AI15" i="2"/>
  <c r="AJ15" i="2"/>
  <c r="AK15" i="2"/>
  <c r="AL15" i="2"/>
  <c r="AM15" i="2"/>
  <c r="AN15" i="2"/>
  <c r="AC16" i="2"/>
  <c r="AD16" i="2"/>
  <c r="AE16" i="2"/>
  <c r="AF16" i="2"/>
  <c r="AG16" i="2"/>
  <c r="AH16" i="2"/>
  <c r="AI16" i="2"/>
  <c r="AJ16" i="2"/>
  <c r="AK16" i="2"/>
  <c r="AL16" i="2"/>
  <c r="AM16" i="2"/>
  <c r="AN16" i="2"/>
  <c r="AC17" i="2"/>
  <c r="AD17" i="2"/>
  <c r="AE17" i="2"/>
  <c r="AF17" i="2"/>
  <c r="AG17" i="2"/>
  <c r="AH17" i="2"/>
  <c r="AI17" i="2"/>
  <c r="AJ17" i="2"/>
  <c r="AK17" i="2"/>
  <c r="AL17" i="2"/>
  <c r="AM17" i="2"/>
  <c r="AN17" i="2"/>
  <c r="AC18" i="2"/>
  <c r="AD18" i="2"/>
  <c r="AE18" i="2"/>
  <c r="AF18" i="2"/>
  <c r="AG18" i="2"/>
  <c r="AH18" i="2"/>
  <c r="AI18" i="2"/>
  <c r="AJ18" i="2"/>
  <c r="AK18" i="2"/>
  <c r="AL18" i="2"/>
  <c r="AM18" i="2"/>
  <c r="AN18" i="2"/>
  <c r="AC19" i="2"/>
  <c r="AD19" i="2"/>
  <c r="AE19" i="2"/>
  <c r="AF19" i="2"/>
  <c r="AG19" i="2"/>
  <c r="AH19" i="2"/>
  <c r="AI19" i="2"/>
  <c r="AJ19" i="2"/>
  <c r="AK19" i="2"/>
  <c r="AL19" i="2"/>
  <c r="AM19" i="2"/>
  <c r="AN19" i="2"/>
  <c r="AC20" i="2"/>
  <c r="AD20" i="2"/>
  <c r="AE20" i="2"/>
  <c r="AF20" i="2"/>
  <c r="AG20" i="2"/>
  <c r="AH20" i="2"/>
  <c r="AI20" i="2"/>
  <c r="AJ20" i="2"/>
  <c r="AK20" i="2"/>
  <c r="AL20" i="2"/>
  <c r="AM20" i="2"/>
  <c r="AN20" i="2"/>
  <c r="AC21" i="2"/>
  <c r="AD21" i="2"/>
  <c r="AE21" i="2"/>
  <c r="AF21" i="2"/>
  <c r="AG21" i="2"/>
  <c r="AH21" i="2"/>
  <c r="AI21" i="2"/>
  <c r="AJ21" i="2"/>
  <c r="AK21" i="2"/>
  <c r="AL21" i="2"/>
  <c r="AM21" i="2"/>
  <c r="AN21" i="2"/>
  <c r="AC22" i="2"/>
  <c r="AD22" i="2"/>
  <c r="AE22" i="2"/>
  <c r="AF22" i="2"/>
  <c r="AG22" i="2"/>
  <c r="AH22" i="2"/>
  <c r="AI22" i="2"/>
  <c r="AJ22" i="2"/>
  <c r="AK22" i="2"/>
  <c r="AL22" i="2"/>
  <c r="AM22" i="2"/>
  <c r="AN22" i="2"/>
  <c r="AC23" i="2"/>
  <c r="AD23" i="2"/>
  <c r="AE23" i="2"/>
  <c r="AF23" i="2"/>
  <c r="AG23" i="2"/>
  <c r="AH23" i="2"/>
  <c r="AI23" i="2"/>
  <c r="AJ23" i="2"/>
  <c r="AK23" i="2"/>
  <c r="AL23" i="2"/>
  <c r="AM23" i="2"/>
  <c r="AN23" i="2"/>
  <c r="AC24" i="2"/>
  <c r="AD24" i="2"/>
  <c r="AE24" i="2"/>
  <c r="AF24" i="2"/>
  <c r="AG24" i="2"/>
  <c r="AH24" i="2"/>
  <c r="AI24" i="2"/>
  <c r="AJ24" i="2"/>
  <c r="AK24" i="2"/>
  <c r="AL24" i="2"/>
  <c r="AM24" i="2"/>
  <c r="AN24" i="2"/>
  <c r="AC25" i="2"/>
  <c r="AD25" i="2"/>
  <c r="AE25" i="2"/>
  <c r="AF25" i="2"/>
  <c r="AG25" i="2"/>
  <c r="AH25" i="2"/>
  <c r="AI25" i="2"/>
  <c r="AJ25" i="2"/>
  <c r="AK25" i="2"/>
  <c r="AL25" i="2"/>
  <c r="AM25" i="2"/>
  <c r="AN25" i="2"/>
  <c r="AC26" i="2"/>
  <c r="AD26" i="2"/>
  <c r="AE26" i="2"/>
  <c r="AF26" i="2"/>
  <c r="AG26" i="2"/>
  <c r="AH26" i="2"/>
  <c r="AI26" i="2"/>
  <c r="AJ26" i="2"/>
  <c r="AK26" i="2"/>
  <c r="AL26" i="2"/>
  <c r="AM26" i="2"/>
  <c r="AN26" i="2"/>
  <c r="AC27" i="2"/>
  <c r="AD27" i="2"/>
  <c r="AE27" i="2"/>
  <c r="AF27" i="2"/>
  <c r="AG27" i="2"/>
  <c r="AH27" i="2"/>
  <c r="AI27" i="2"/>
  <c r="AJ27" i="2"/>
  <c r="AK27" i="2"/>
  <c r="AL27" i="2"/>
  <c r="AM27" i="2"/>
  <c r="AN27" i="2"/>
  <c r="AC28" i="2"/>
  <c r="AD28" i="2"/>
  <c r="AE28" i="2"/>
  <c r="AF28" i="2"/>
  <c r="AG28" i="2"/>
  <c r="AH28" i="2"/>
  <c r="AI28" i="2"/>
  <c r="AJ28" i="2"/>
  <c r="AK28" i="2"/>
  <c r="AL28" i="2"/>
  <c r="AM28" i="2"/>
  <c r="AN28" i="2"/>
  <c r="AC29" i="2"/>
  <c r="AD29" i="2"/>
  <c r="AE29" i="2"/>
  <c r="AF29" i="2"/>
  <c r="AG29" i="2"/>
  <c r="AH29" i="2"/>
  <c r="AI29" i="2"/>
  <c r="AJ29" i="2"/>
  <c r="AK29" i="2"/>
  <c r="AL29" i="2"/>
  <c r="AM29" i="2"/>
  <c r="AN29" i="2"/>
  <c r="AC30" i="2"/>
  <c r="AD30" i="2"/>
  <c r="AE30" i="2"/>
  <c r="AF30" i="2"/>
  <c r="AG30" i="2"/>
  <c r="AH30" i="2"/>
  <c r="AI30" i="2"/>
  <c r="AJ30" i="2"/>
  <c r="AK30" i="2"/>
  <c r="AL30" i="2"/>
  <c r="AM30" i="2"/>
  <c r="AN30" i="2"/>
  <c r="AC31" i="2"/>
  <c r="AD31" i="2"/>
  <c r="AE31" i="2"/>
  <c r="AF31" i="2"/>
  <c r="AG31" i="2"/>
  <c r="AH31" i="2"/>
  <c r="AI31" i="2"/>
  <c r="AJ31" i="2"/>
  <c r="AK31" i="2"/>
  <c r="AL31" i="2"/>
  <c r="AM31" i="2"/>
  <c r="AN31" i="2"/>
  <c r="AC32" i="2"/>
  <c r="AD32" i="2"/>
  <c r="AE32" i="2"/>
  <c r="AF32" i="2"/>
  <c r="AG32" i="2"/>
  <c r="AH32" i="2"/>
  <c r="AI32" i="2"/>
  <c r="AJ32" i="2"/>
  <c r="AK32" i="2"/>
  <c r="AL32" i="2"/>
  <c r="AM32" i="2"/>
  <c r="AN32" i="2"/>
  <c r="AC33" i="2"/>
  <c r="AD33" i="2"/>
  <c r="AE33" i="2"/>
  <c r="AF33" i="2"/>
  <c r="AG33" i="2"/>
  <c r="AH33" i="2"/>
  <c r="AI33" i="2"/>
  <c r="AJ33" i="2"/>
  <c r="AK33" i="2"/>
  <c r="AL33" i="2"/>
  <c r="AM33" i="2"/>
  <c r="AN33" i="2"/>
  <c r="AC34" i="2"/>
  <c r="AD34" i="2"/>
  <c r="AE34" i="2"/>
  <c r="AF34" i="2"/>
  <c r="AG34" i="2"/>
  <c r="AH34" i="2"/>
  <c r="AI34" i="2"/>
  <c r="AJ34" i="2"/>
  <c r="AK34" i="2"/>
  <c r="AL34" i="2"/>
  <c r="AM34" i="2"/>
  <c r="AN34" i="2"/>
  <c r="AC35" i="2"/>
  <c r="AD35" i="2"/>
  <c r="AE35" i="2"/>
  <c r="AF35" i="2"/>
  <c r="AG35" i="2"/>
  <c r="AH35" i="2"/>
  <c r="AI35" i="2"/>
  <c r="AJ35" i="2"/>
  <c r="AK35" i="2"/>
  <c r="AL35" i="2"/>
  <c r="AM35" i="2"/>
  <c r="AN35" i="2"/>
  <c r="AC36" i="2"/>
  <c r="AD36" i="2"/>
  <c r="AE36" i="2"/>
  <c r="AF36" i="2"/>
  <c r="AG36" i="2"/>
  <c r="AH36" i="2"/>
  <c r="AI36" i="2"/>
  <c r="AJ36" i="2"/>
  <c r="AK36" i="2"/>
  <c r="AL36" i="2"/>
  <c r="AM36" i="2"/>
  <c r="AN36" i="2"/>
  <c r="AC37" i="2"/>
  <c r="AD37" i="2"/>
  <c r="AE37" i="2"/>
  <c r="AF37" i="2"/>
  <c r="AG37" i="2"/>
  <c r="AH37" i="2"/>
  <c r="AI37" i="2"/>
  <c r="AJ37" i="2"/>
  <c r="AK37" i="2"/>
  <c r="AL37" i="2"/>
  <c r="AM37" i="2"/>
  <c r="AN37" i="2"/>
  <c r="AC38" i="2"/>
  <c r="AD38" i="2"/>
  <c r="AE38" i="2"/>
  <c r="AF38" i="2"/>
  <c r="AG38" i="2"/>
  <c r="AH38" i="2"/>
  <c r="AI38" i="2"/>
  <c r="AJ38" i="2"/>
  <c r="AK38" i="2"/>
  <c r="AL38" i="2"/>
  <c r="AM38" i="2"/>
  <c r="AN38" i="2"/>
  <c r="AC39" i="2"/>
  <c r="AD39" i="2"/>
  <c r="AE39" i="2"/>
  <c r="AF39" i="2"/>
  <c r="AG39" i="2"/>
  <c r="AH39" i="2"/>
  <c r="AI39" i="2"/>
  <c r="AJ39" i="2"/>
  <c r="AK39" i="2"/>
  <c r="AL39" i="2"/>
  <c r="AM39" i="2"/>
  <c r="AN39" i="2"/>
  <c r="AC40" i="2"/>
  <c r="AD40" i="2"/>
  <c r="AE40" i="2"/>
  <c r="AF40" i="2"/>
  <c r="AG40" i="2"/>
  <c r="AH40" i="2"/>
  <c r="AI40" i="2"/>
  <c r="AJ40" i="2"/>
  <c r="AK40" i="2"/>
  <c r="AL40" i="2"/>
  <c r="AM40" i="2"/>
  <c r="AN40" i="2"/>
  <c r="AC41" i="2"/>
  <c r="AD41" i="2"/>
  <c r="AE41" i="2"/>
  <c r="AF41" i="2"/>
  <c r="AG41" i="2"/>
  <c r="AH41" i="2"/>
  <c r="AI41" i="2"/>
  <c r="AJ41" i="2"/>
  <c r="AK41" i="2"/>
  <c r="AL41" i="2"/>
  <c r="AM41" i="2"/>
  <c r="AN41" i="2"/>
  <c r="AC42" i="2"/>
  <c r="AD42" i="2"/>
  <c r="AE42" i="2"/>
  <c r="AF42" i="2"/>
  <c r="AG42" i="2"/>
  <c r="AH42" i="2"/>
  <c r="AI42" i="2"/>
  <c r="AJ42" i="2"/>
  <c r="AK42" i="2"/>
  <c r="AL42" i="2"/>
  <c r="AM42" i="2"/>
  <c r="AN42" i="2"/>
  <c r="AC43" i="2"/>
  <c r="AD43" i="2"/>
  <c r="AE43" i="2"/>
  <c r="AF43" i="2"/>
  <c r="AG43" i="2"/>
  <c r="AH43" i="2"/>
  <c r="AI43" i="2"/>
  <c r="AJ43" i="2"/>
  <c r="AK43" i="2"/>
  <c r="AL43" i="2"/>
  <c r="AM43" i="2"/>
  <c r="AN43" i="2"/>
  <c r="AC44" i="2"/>
  <c r="AD44" i="2"/>
  <c r="AE44" i="2"/>
  <c r="AF44" i="2"/>
  <c r="AG44" i="2"/>
  <c r="AH44" i="2"/>
  <c r="AI44" i="2"/>
  <c r="AJ44" i="2"/>
  <c r="AK44" i="2"/>
  <c r="AL44" i="2"/>
  <c r="AM44" i="2"/>
  <c r="AN44" i="2"/>
  <c r="AC45" i="2"/>
  <c r="AD45" i="2"/>
  <c r="AE45" i="2"/>
  <c r="AF45" i="2"/>
  <c r="AG45" i="2"/>
  <c r="AH45" i="2"/>
  <c r="AI45" i="2"/>
  <c r="AJ45" i="2"/>
  <c r="AK45" i="2"/>
  <c r="AL45" i="2"/>
  <c r="AM45" i="2"/>
  <c r="AN45" i="2"/>
  <c r="AC46" i="2"/>
  <c r="AD46" i="2"/>
  <c r="AE46" i="2"/>
  <c r="AF46" i="2"/>
  <c r="AG46" i="2"/>
  <c r="AH46" i="2"/>
  <c r="AI46" i="2"/>
  <c r="AJ46" i="2"/>
  <c r="AK46" i="2"/>
  <c r="AL46" i="2"/>
  <c r="AM46" i="2"/>
  <c r="AN46" i="2"/>
  <c r="AC47" i="2"/>
  <c r="AD47" i="2"/>
  <c r="AE47" i="2"/>
  <c r="AF47" i="2"/>
  <c r="AG47" i="2"/>
  <c r="AH47" i="2"/>
  <c r="AI47" i="2"/>
  <c r="AJ47" i="2"/>
  <c r="AK47" i="2"/>
  <c r="AL47" i="2"/>
  <c r="AM47" i="2"/>
  <c r="AN47" i="2"/>
  <c r="AC48" i="2"/>
  <c r="AD48" i="2"/>
  <c r="AE48" i="2"/>
  <c r="AF48" i="2"/>
  <c r="AG48" i="2"/>
  <c r="AH48" i="2"/>
  <c r="AI48" i="2"/>
  <c r="AJ48" i="2"/>
  <c r="AK48" i="2"/>
  <c r="AL48" i="2"/>
  <c r="AM48" i="2"/>
  <c r="AN48" i="2"/>
  <c r="AC49" i="2"/>
  <c r="AD49" i="2"/>
  <c r="AE49" i="2"/>
  <c r="AF49" i="2"/>
  <c r="AG49" i="2"/>
  <c r="AH49" i="2"/>
  <c r="AI49" i="2"/>
  <c r="AJ49" i="2"/>
  <c r="AK49" i="2"/>
  <c r="AL49" i="2"/>
  <c r="AM49" i="2"/>
  <c r="AN49" i="2"/>
  <c r="AC50" i="2"/>
  <c r="AD50" i="2"/>
  <c r="AE50" i="2"/>
  <c r="AF50" i="2"/>
  <c r="AG50" i="2"/>
  <c r="AH50" i="2"/>
  <c r="AI50" i="2"/>
  <c r="AJ50" i="2"/>
  <c r="AK50" i="2"/>
  <c r="AL50" i="2"/>
  <c r="AM50" i="2"/>
  <c r="AN50" i="2"/>
  <c r="AC51" i="2"/>
  <c r="AD51" i="2"/>
  <c r="AE51" i="2"/>
  <c r="AF51" i="2"/>
  <c r="AG51" i="2"/>
  <c r="AH51" i="2"/>
  <c r="AI51" i="2"/>
  <c r="AJ51" i="2"/>
  <c r="AK51" i="2"/>
  <c r="AL51" i="2"/>
  <c r="AM51" i="2"/>
  <c r="AN51" i="2"/>
  <c r="AC52" i="2"/>
  <c r="AD52" i="2"/>
  <c r="AE52" i="2"/>
  <c r="AF52" i="2"/>
  <c r="AG52" i="2"/>
  <c r="AH52" i="2"/>
  <c r="AI52" i="2"/>
  <c r="AJ52" i="2"/>
  <c r="AK52" i="2"/>
  <c r="AL52" i="2"/>
  <c r="AM52" i="2"/>
  <c r="AN52" i="2"/>
  <c r="AC53" i="2"/>
  <c r="AD53" i="2"/>
  <c r="AE53" i="2"/>
  <c r="AF53" i="2"/>
  <c r="AG53" i="2"/>
  <c r="AH53" i="2"/>
  <c r="AI53" i="2"/>
  <c r="AJ53" i="2"/>
  <c r="AK53" i="2"/>
  <c r="AL53" i="2"/>
  <c r="AM53" i="2"/>
  <c r="AN53" i="2"/>
  <c r="AC54" i="2"/>
  <c r="AD54" i="2"/>
  <c r="AE54" i="2"/>
  <c r="AF54" i="2"/>
  <c r="AG54" i="2"/>
  <c r="AH54" i="2"/>
  <c r="AI54" i="2"/>
  <c r="AJ54" i="2"/>
  <c r="AK54" i="2"/>
  <c r="AL54" i="2"/>
  <c r="AM54" i="2"/>
  <c r="AN54" i="2"/>
  <c r="AC55" i="2"/>
  <c r="AD55" i="2"/>
  <c r="AE55" i="2"/>
  <c r="AF55" i="2"/>
  <c r="AG55" i="2"/>
  <c r="AH55" i="2"/>
  <c r="AI55" i="2"/>
  <c r="AJ55" i="2"/>
  <c r="AK55" i="2"/>
  <c r="AL55" i="2"/>
  <c r="AM55" i="2"/>
  <c r="AN55" i="2"/>
  <c r="AC56" i="2"/>
  <c r="AD56" i="2"/>
  <c r="AE56" i="2"/>
  <c r="AF56" i="2"/>
  <c r="AG56" i="2"/>
  <c r="AH56" i="2"/>
  <c r="AI56" i="2"/>
  <c r="AJ56" i="2"/>
  <c r="AK56" i="2"/>
  <c r="AL56" i="2"/>
  <c r="AM56" i="2"/>
  <c r="AN56" i="2"/>
  <c r="AC57" i="2"/>
  <c r="AD57" i="2"/>
  <c r="AE57" i="2"/>
  <c r="AF57" i="2"/>
  <c r="AG57" i="2"/>
  <c r="AH57" i="2"/>
  <c r="AI57" i="2"/>
  <c r="AJ57" i="2"/>
  <c r="AK57" i="2"/>
  <c r="AL57" i="2"/>
  <c r="AM57" i="2"/>
  <c r="AN57" i="2"/>
  <c r="AC58" i="2"/>
  <c r="AD58" i="2"/>
  <c r="AE58" i="2"/>
  <c r="AF58" i="2"/>
  <c r="AG58" i="2"/>
  <c r="AH58" i="2"/>
  <c r="AI58" i="2"/>
  <c r="AJ58" i="2"/>
  <c r="AK58" i="2"/>
  <c r="AL58" i="2"/>
  <c r="AM58" i="2"/>
  <c r="AN58" i="2"/>
  <c r="AC59" i="2"/>
  <c r="AD59" i="2"/>
  <c r="AE59" i="2"/>
  <c r="AF59" i="2"/>
  <c r="AG59" i="2"/>
  <c r="AH59" i="2"/>
  <c r="AI59" i="2"/>
  <c r="AJ59" i="2"/>
  <c r="AK59" i="2"/>
  <c r="AL59" i="2"/>
  <c r="AM59" i="2"/>
  <c r="AN59" i="2"/>
  <c r="AC60" i="2"/>
  <c r="AD60" i="2"/>
  <c r="AE60" i="2"/>
  <c r="AF60" i="2"/>
  <c r="AG60" i="2"/>
  <c r="AH60" i="2"/>
  <c r="AI60" i="2"/>
  <c r="AJ60" i="2"/>
  <c r="AK60" i="2"/>
  <c r="AL60" i="2"/>
  <c r="AM60" i="2"/>
  <c r="AN60" i="2"/>
  <c r="AC61" i="2"/>
  <c r="AD61" i="2"/>
  <c r="AE61" i="2"/>
  <c r="AF61" i="2"/>
  <c r="AG61" i="2"/>
  <c r="AH61" i="2"/>
  <c r="AI61" i="2"/>
  <c r="AJ61" i="2"/>
  <c r="AK61" i="2"/>
  <c r="AL61" i="2"/>
  <c r="AM61" i="2"/>
  <c r="AN61" i="2"/>
  <c r="AC62" i="2"/>
  <c r="AD62" i="2"/>
  <c r="AE62" i="2"/>
  <c r="AF62" i="2"/>
  <c r="AG62" i="2"/>
  <c r="AH62" i="2"/>
  <c r="AI62" i="2"/>
  <c r="AJ62" i="2"/>
  <c r="AK62" i="2"/>
  <c r="AL62" i="2"/>
  <c r="AM62" i="2"/>
  <c r="AN62" i="2"/>
  <c r="AC63" i="2"/>
  <c r="AD63" i="2"/>
  <c r="AE63" i="2"/>
  <c r="AF63" i="2"/>
  <c r="AG63" i="2"/>
  <c r="AH63" i="2"/>
  <c r="AI63" i="2"/>
  <c r="AJ63" i="2"/>
  <c r="AK63" i="2"/>
  <c r="AL63" i="2"/>
  <c r="AM63" i="2"/>
  <c r="AN63" i="2"/>
  <c r="AC64" i="2"/>
  <c r="AD64" i="2"/>
  <c r="AE64" i="2"/>
  <c r="AF64" i="2"/>
  <c r="AG64" i="2"/>
  <c r="AH64" i="2"/>
  <c r="AI64" i="2"/>
  <c r="AJ64" i="2"/>
  <c r="AK64" i="2"/>
  <c r="AL64" i="2"/>
  <c r="AM64" i="2"/>
  <c r="AN64" i="2"/>
  <c r="AC65" i="2"/>
  <c r="AD65" i="2"/>
  <c r="AE65" i="2"/>
  <c r="AF65" i="2"/>
  <c r="AG65" i="2"/>
  <c r="AH65" i="2"/>
  <c r="AI65" i="2"/>
  <c r="AJ65" i="2"/>
  <c r="AK65" i="2"/>
  <c r="AL65" i="2"/>
  <c r="AM65" i="2"/>
  <c r="AN65" i="2"/>
  <c r="AC66" i="2"/>
  <c r="AD66" i="2"/>
  <c r="AE66" i="2"/>
  <c r="AF66" i="2"/>
  <c r="AG66" i="2"/>
  <c r="AH66" i="2"/>
  <c r="AI66" i="2"/>
  <c r="AJ66" i="2"/>
  <c r="AK66" i="2"/>
  <c r="AL66" i="2"/>
  <c r="AM66" i="2"/>
  <c r="AN66" i="2"/>
  <c r="AC67" i="2"/>
  <c r="AD67" i="2"/>
  <c r="AE67" i="2"/>
  <c r="AF67" i="2"/>
  <c r="AG67" i="2"/>
  <c r="AH67" i="2"/>
  <c r="AI67" i="2"/>
  <c r="AJ67" i="2"/>
  <c r="AK67" i="2"/>
  <c r="AL67" i="2"/>
  <c r="AM67" i="2"/>
  <c r="AN67" i="2"/>
  <c r="AC68" i="2"/>
  <c r="AD68" i="2"/>
  <c r="AE68" i="2"/>
  <c r="AF68" i="2"/>
  <c r="AG68" i="2"/>
  <c r="AH68" i="2"/>
  <c r="AI68" i="2"/>
  <c r="AJ68" i="2"/>
  <c r="AK68" i="2"/>
  <c r="AL68" i="2"/>
  <c r="AM68" i="2"/>
  <c r="AN68" i="2"/>
  <c r="AC69" i="2"/>
  <c r="AD69" i="2"/>
  <c r="AE69" i="2"/>
  <c r="AF69" i="2"/>
  <c r="AG69" i="2"/>
  <c r="AH69" i="2"/>
  <c r="AI69" i="2"/>
  <c r="AJ69" i="2"/>
  <c r="AK69" i="2"/>
  <c r="AL69" i="2"/>
  <c r="AM69" i="2"/>
  <c r="AN69" i="2"/>
  <c r="AC70" i="2"/>
  <c r="AD70" i="2"/>
  <c r="AE70" i="2"/>
  <c r="AF70" i="2"/>
  <c r="AG70" i="2"/>
  <c r="AH70" i="2"/>
  <c r="AI70" i="2"/>
  <c r="AJ70" i="2"/>
  <c r="AK70" i="2"/>
  <c r="AL70" i="2"/>
  <c r="AM70" i="2"/>
  <c r="AN70" i="2"/>
  <c r="AC71" i="2"/>
  <c r="AD71" i="2"/>
  <c r="AE71" i="2"/>
  <c r="AF71" i="2"/>
  <c r="AG71" i="2"/>
  <c r="AH71" i="2"/>
  <c r="AI71" i="2"/>
  <c r="AJ71" i="2"/>
  <c r="AK71" i="2"/>
  <c r="AL71" i="2"/>
  <c r="AM71" i="2"/>
  <c r="AN71" i="2"/>
  <c r="AC72" i="2"/>
  <c r="AD72" i="2"/>
  <c r="AE72" i="2"/>
  <c r="AF72" i="2"/>
  <c r="AG72" i="2"/>
  <c r="AH72" i="2"/>
  <c r="AI72" i="2"/>
  <c r="AJ72" i="2"/>
  <c r="AK72" i="2"/>
  <c r="AL72" i="2"/>
  <c r="AM72" i="2"/>
  <c r="AN72" i="2"/>
  <c r="AC73" i="2"/>
  <c r="AD73" i="2"/>
  <c r="AE73" i="2"/>
  <c r="AF73" i="2"/>
  <c r="AG73" i="2"/>
  <c r="AH73" i="2"/>
  <c r="AI73" i="2"/>
  <c r="AJ73" i="2"/>
  <c r="AK73" i="2"/>
  <c r="AL73" i="2"/>
  <c r="AM73" i="2"/>
  <c r="AN73" i="2"/>
  <c r="AC74" i="2"/>
  <c r="AD74" i="2"/>
  <c r="AE74" i="2"/>
  <c r="AF74" i="2"/>
  <c r="AG74" i="2"/>
  <c r="AH74" i="2"/>
  <c r="AI74" i="2"/>
  <c r="AJ74" i="2"/>
  <c r="AK74" i="2"/>
  <c r="AL74" i="2"/>
  <c r="AM74" i="2"/>
  <c r="AN74" i="2"/>
  <c r="AC75" i="2"/>
  <c r="AD75" i="2"/>
  <c r="AE75" i="2"/>
  <c r="AF75" i="2"/>
  <c r="AG75" i="2"/>
  <c r="AH75" i="2"/>
  <c r="AI75" i="2"/>
  <c r="AJ75" i="2"/>
  <c r="AK75" i="2"/>
  <c r="AL75" i="2"/>
  <c r="AM75" i="2"/>
  <c r="AN75" i="2"/>
  <c r="AC76" i="2"/>
  <c r="AD76" i="2"/>
  <c r="AE76" i="2"/>
  <c r="AF76" i="2"/>
  <c r="AG76" i="2"/>
  <c r="AH76" i="2"/>
  <c r="AI76" i="2"/>
  <c r="AJ76" i="2"/>
  <c r="AK76" i="2"/>
  <c r="AL76" i="2"/>
  <c r="AM76" i="2"/>
  <c r="AN76" i="2"/>
  <c r="AC77" i="2"/>
  <c r="AD77" i="2"/>
  <c r="AE77" i="2"/>
  <c r="AF77" i="2"/>
  <c r="AG77" i="2"/>
  <c r="AH77" i="2"/>
  <c r="AI77" i="2"/>
  <c r="AJ77" i="2"/>
  <c r="AK77" i="2"/>
  <c r="AL77" i="2"/>
  <c r="AM77" i="2"/>
  <c r="AN77" i="2"/>
  <c r="AC78" i="2"/>
  <c r="AD78" i="2"/>
  <c r="AE78" i="2"/>
  <c r="AF78" i="2"/>
  <c r="AG78" i="2"/>
  <c r="AH78" i="2"/>
  <c r="AI78" i="2"/>
  <c r="AJ78" i="2"/>
  <c r="AK78" i="2"/>
  <c r="AL78" i="2"/>
  <c r="AM78" i="2"/>
  <c r="AN78" i="2"/>
  <c r="AC79" i="2"/>
  <c r="AD79" i="2"/>
  <c r="AE79" i="2"/>
  <c r="AF79" i="2"/>
  <c r="AG79" i="2"/>
  <c r="AH79" i="2"/>
  <c r="AI79" i="2"/>
  <c r="AJ79" i="2"/>
  <c r="AK79" i="2"/>
  <c r="AL79" i="2"/>
  <c r="AM79" i="2"/>
  <c r="AN79" i="2"/>
  <c r="AC80" i="2"/>
  <c r="AD80" i="2"/>
  <c r="AE80" i="2"/>
  <c r="AF80" i="2"/>
  <c r="AG80" i="2"/>
  <c r="AH80" i="2"/>
  <c r="AI80" i="2"/>
  <c r="AJ80" i="2"/>
  <c r="AK80" i="2"/>
  <c r="AL80" i="2"/>
  <c r="AM80" i="2"/>
  <c r="AN80" i="2"/>
  <c r="AC81" i="2"/>
  <c r="AD81" i="2"/>
  <c r="AE81" i="2"/>
  <c r="AF81" i="2"/>
  <c r="AG81" i="2"/>
  <c r="AH81" i="2"/>
  <c r="AI81" i="2"/>
  <c r="AJ81" i="2"/>
  <c r="AK81" i="2"/>
  <c r="AL81" i="2"/>
  <c r="AM81" i="2"/>
  <c r="AN81" i="2"/>
  <c r="AC82" i="2"/>
  <c r="AD82" i="2"/>
  <c r="AE82" i="2"/>
  <c r="AF82" i="2"/>
  <c r="AG82" i="2"/>
  <c r="AH82" i="2"/>
  <c r="AI82" i="2"/>
  <c r="AJ82" i="2"/>
  <c r="AK82" i="2"/>
  <c r="AL82" i="2"/>
  <c r="AM82" i="2"/>
  <c r="AN82" i="2"/>
  <c r="AC83" i="2"/>
  <c r="AD83" i="2"/>
  <c r="AE83" i="2"/>
  <c r="AF83" i="2"/>
  <c r="AG83" i="2"/>
  <c r="AH83" i="2"/>
  <c r="AI83" i="2"/>
  <c r="AJ83" i="2"/>
  <c r="AK83" i="2"/>
  <c r="AL83" i="2"/>
  <c r="AM83" i="2"/>
  <c r="AN83" i="2"/>
  <c r="AC84" i="2"/>
  <c r="AD84" i="2"/>
  <c r="AE84" i="2"/>
  <c r="AF84" i="2"/>
  <c r="AG84" i="2"/>
  <c r="AH84" i="2"/>
  <c r="AI84" i="2"/>
  <c r="AJ84" i="2"/>
  <c r="AK84" i="2"/>
  <c r="AL84" i="2"/>
  <c r="AM84" i="2"/>
  <c r="AN84" i="2"/>
  <c r="AC85" i="2"/>
  <c r="AD85" i="2"/>
  <c r="AE85" i="2"/>
  <c r="AF85" i="2"/>
  <c r="AG85" i="2"/>
  <c r="AH85" i="2"/>
  <c r="AI85" i="2"/>
  <c r="AJ85" i="2"/>
  <c r="AK85" i="2"/>
  <c r="AL85" i="2"/>
  <c r="AM85" i="2"/>
  <c r="AN85" i="2"/>
  <c r="AC86" i="2"/>
  <c r="AD86" i="2"/>
  <c r="AE86" i="2"/>
  <c r="AF86" i="2"/>
  <c r="AG86" i="2"/>
  <c r="AH86" i="2"/>
  <c r="AI86" i="2"/>
  <c r="AJ86" i="2"/>
  <c r="AK86" i="2"/>
  <c r="AL86" i="2"/>
  <c r="AM86" i="2"/>
  <c r="AN86" i="2"/>
  <c r="AC87" i="2"/>
  <c r="AD87" i="2"/>
  <c r="AE87" i="2"/>
  <c r="AF87" i="2"/>
  <c r="AG87" i="2"/>
  <c r="AH87" i="2"/>
  <c r="AI87" i="2"/>
  <c r="AJ87" i="2"/>
  <c r="AK87" i="2"/>
  <c r="AL87" i="2"/>
  <c r="AM87" i="2"/>
  <c r="AN87" i="2"/>
  <c r="AC88" i="2"/>
  <c r="AD88" i="2"/>
  <c r="AE88" i="2"/>
  <c r="AF88" i="2"/>
  <c r="AG88" i="2"/>
  <c r="AH88" i="2"/>
  <c r="AI88" i="2"/>
  <c r="AJ88" i="2"/>
  <c r="AK88" i="2"/>
  <c r="AL88" i="2"/>
  <c r="AM88" i="2"/>
  <c r="AN88" i="2"/>
  <c r="AC89" i="2"/>
  <c r="AD89" i="2"/>
  <c r="AE89" i="2"/>
  <c r="AF89" i="2"/>
  <c r="AG89" i="2"/>
  <c r="AH89" i="2"/>
  <c r="AI89" i="2"/>
  <c r="AJ89" i="2"/>
  <c r="AK89" i="2"/>
  <c r="AL89" i="2"/>
  <c r="AM89" i="2"/>
  <c r="AN89" i="2"/>
  <c r="AC90" i="2"/>
  <c r="AD90" i="2"/>
  <c r="AE90" i="2"/>
  <c r="AF90" i="2"/>
  <c r="AG90" i="2"/>
  <c r="AH90" i="2"/>
  <c r="AI90" i="2"/>
  <c r="AJ90" i="2"/>
  <c r="AK90" i="2"/>
  <c r="AL90" i="2"/>
  <c r="AM90" i="2"/>
  <c r="AN90" i="2"/>
  <c r="AC91" i="2"/>
  <c r="AD91" i="2"/>
  <c r="AE91" i="2"/>
  <c r="AF91" i="2"/>
  <c r="AG91" i="2"/>
  <c r="AH91" i="2"/>
  <c r="AI91" i="2"/>
  <c r="AJ91" i="2"/>
  <c r="AK91" i="2"/>
  <c r="AL91" i="2"/>
  <c r="AM91" i="2"/>
  <c r="AN91" i="2"/>
  <c r="AC92" i="2"/>
  <c r="AD92" i="2"/>
  <c r="AE92" i="2"/>
  <c r="AF92" i="2"/>
  <c r="AG92" i="2"/>
  <c r="AH92" i="2"/>
  <c r="AI92" i="2"/>
  <c r="AJ92" i="2"/>
  <c r="AK92" i="2"/>
  <c r="AL92" i="2"/>
  <c r="AM92" i="2"/>
  <c r="AN92" i="2"/>
  <c r="AC93" i="2"/>
  <c r="AD93" i="2"/>
  <c r="AE93" i="2"/>
  <c r="AF93" i="2"/>
  <c r="AG93" i="2"/>
  <c r="AH93" i="2"/>
  <c r="AI93" i="2"/>
  <c r="AJ93" i="2"/>
  <c r="AK93" i="2"/>
  <c r="AL93" i="2"/>
  <c r="AM93" i="2"/>
  <c r="AN93" i="2"/>
  <c r="AC94" i="2"/>
  <c r="AD94" i="2"/>
  <c r="AE94" i="2"/>
  <c r="AF94" i="2"/>
  <c r="AG94" i="2"/>
  <c r="AH94" i="2"/>
  <c r="AI94" i="2"/>
  <c r="AJ94" i="2"/>
  <c r="AK94" i="2"/>
  <c r="AL94" i="2"/>
  <c r="AM94" i="2"/>
  <c r="AN94" i="2"/>
  <c r="AC95" i="2"/>
  <c r="AD95" i="2"/>
  <c r="AE95" i="2"/>
  <c r="AF95" i="2"/>
  <c r="AG95" i="2"/>
  <c r="AH95" i="2"/>
  <c r="AI95" i="2"/>
  <c r="AJ95" i="2"/>
  <c r="AK95" i="2"/>
  <c r="AL95" i="2"/>
  <c r="AM95" i="2"/>
  <c r="AN95" i="2"/>
  <c r="AC96" i="2"/>
  <c r="AD96" i="2"/>
  <c r="AE96" i="2"/>
  <c r="AF96" i="2"/>
  <c r="AG96" i="2"/>
  <c r="AH96" i="2"/>
  <c r="AI96" i="2"/>
  <c r="AJ96" i="2"/>
  <c r="AK96" i="2"/>
  <c r="AL96" i="2"/>
  <c r="AM96" i="2"/>
  <c r="AN96" i="2"/>
  <c r="AC97" i="2"/>
  <c r="AD97" i="2"/>
  <c r="AE97" i="2"/>
  <c r="AF97" i="2"/>
  <c r="AG97" i="2"/>
  <c r="AH97" i="2"/>
  <c r="AI97" i="2"/>
  <c r="AJ97" i="2"/>
  <c r="AK97" i="2"/>
  <c r="AL97" i="2"/>
  <c r="AM97" i="2"/>
  <c r="AN97" i="2"/>
  <c r="AC98" i="2"/>
  <c r="AD98" i="2"/>
  <c r="AE98" i="2"/>
  <c r="AF98" i="2"/>
  <c r="AG98" i="2"/>
  <c r="AH98" i="2"/>
  <c r="AI98" i="2"/>
  <c r="AJ98" i="2"/>
  <c r="AK98" i="2"/>
  <c r="AL98" i="2"/>
  <c r="AM98" i="2"/>
  <c r="AN98" i="2"/>
  <c r="AC99" i="2"/>
  <c r="AD99" i="2"/>
  <c r="AE99" i="2"/>
  <c r="AF99" i="2"/>
  <c r="AG99" i="2"/>
  <c r="AH99" i="2"/>
  <c r="AI99" i="2"/>
  <c r="AJ99" i="2"/>
  <c r="AK99" i="2"/>
  <c r="AL99" i="2"/>
  <c r="AM99" i="2"/>
  <c r="AN99" i="2"/>
  <c r="AC100" i="2"/>
  <c r="AD100" i="2"/>
  <c r="AE100" i="2"/>
  <c r="AF100" i="2"/>
  <c r="AG100" i="2"/>
  <c r="AH100" i="2"/>
  <c r="AI100" i="2"/>
  <c r="AJ100" i="2"/>
  <c r="AK100" i="2"/>
  <c r="AL100" i="2"/>
  <c r="AM100" i="2"/>
  <c r="AN100" i="2"/>
  <c r="AC101" i="2"/>
  <c r="AD101" i="2"/>
  <c r="AE101" i="2"/>
  <c r="AF101" i="2"/>
  <c r="AG101" i="2"/>
  <c r="AH101" i="2"/>
  <c r="AI101" i="2"/>
  <c r="AJ101" i="2"/>
  <c r="AK101" i="2"/>
  <c r="AL101" i="2"/>
  <c r="AM101" i="2"/>
  <c r="AN101" i="2"/>
  <c r="AC102" i="2"/>
  <c r="AD102" i="2"/>
  <c r="AE102" i="2"/>
  <c r="AF102" i="2"/>
  <c r="AG102" i="2"/>
  <c r="AH102" i="2"/>
  <c r="AI102" i="2"/>
  <c r="AJ102" i="2"/>
  <c r="AK102" i="2"/>
  <c r="AL102" i="2"/>
  <c r="AM102" i="2"/>
  <c r="AN102" i="2"/>
  <c r="AC103" i="2"/>
  <c r="AD103" i="2"/>
  <c r="AE103" i="2"/>
  <c r="AF103" i="2"/>
  <c r="AG103" i="2"/>
  <c r="AH103" i="2"/>
  <c r="AI103" i="2"/>
  <c r="AJ103" i="2"/>
  <c r="AK103" i="2"/>
  <c r="AL103" i="2"/>
  <c r="AM103" i="2"/>
  <c r="AN103" i="2"/>
  <c r="AC104" i="2"/>
  <c r="AD104" i="2"/>
  <c r="AE104" i="2"/>
  <c r="AF104" i="2"/>
  <c r="AG104" i="2"/>
  <c r="AH104" i="2"/>
  <c r="AI104" i="2"/>
  <c r="AJ104" i="2"/>
  <c r="AK104" i="2"/>
  <c r="AL104" i="2"/>
  <c r="AM104" i="2"/>
  <c r="AN104" i="2"/>
  <c r="AC105" i="2"/>
  <c r="AD105" i="2"/>
  <c r="AE105" i="2"/>
  <c r="AF105" i="2"/>
  <c r="AG105" i="2"/>
  <c r="AH105" i="2"/>
  <c r="AI105" i="2"/>
  <c r="AJ105" i="2"/>
  <c r="AK105" i="2"/>
  <c r="AL105" i="2"/>
  <c r="AM105" i="2"/>
  <c r="AN105" i="2"/>
  <c r="AC106" i="2"/>
  <c r="AD106" i="2"/>
  <c r="AE106" i="2"/>
  <c r="AF106" i="2"/>
  <c r="AG106" i="2"/>
  <c r="AH106" i="2"/>
  <c r="AI106" i="2"/>
  <c r="AJ106" i="2"/>
  <c r="AK106" i="2"/>
  <c r="AL106" i="2"/>
  <c r="AM106" i="2"/>
  <c r="AN106" i="2"/>
  <c r="AC107" i="2"/>
  <c r="AD107" i="2"/>
  <c r="AE107" i="2"/>
  <c r="AF107" i="2"/>
  <c r="AG107" i="2"/>
  <c r="AH107" i="2"/>
  <c r="AI107" i="2"/>
  <c r="AJ107" i="2"/>
  <c r="AK107" i="2"/>
  <c r="AL107" i="2"/>
  <c r="AM107" i="2"/>
  <c r="AN107" i="2"/>
  <c r="AC108" i="2"/>
  <c r="AD108" i="2"/>
  <c r="AE108" i="2"/>
  <c r="AF108" i="2"/>
  <c r="AG108" i="2"/>
  <c r="AH108" i="2"/>
  <c r="AI108" i="2"/>
  <c r="AJ108" i="2"/>
  <c r="AK108" i="2"/>
  <c r="AL108" i="2"/>
  <c r="AM108" i="2"/>
  <c r="AN108" i="2"/>
  <c r="AC109" i="2"/>
  <c r="AD109" i="2"/>
  <c r="AE109" i="2"/>
  <c r="AF109" i="2"/>
  <c r="AG109" i="2"/>
  <c r="AH109" i="2"/>
  <c r="AI109" i="2"/>
  <c r="AJ109" i="2"/>
  <c r="AK109" i="2"/>
  <c r="AL109" i="2"/>
  <c r="AM109" i="2"/>
  <c r="AN109" i="2"/>
  <c r="AC110" i="2"/>
  <c r="AD110" i="2"/>
  <c r="AE110" i="2"/>
  <c r="AF110" i="2"/>
  <c r="AG110" i="2"/>
  <c r="AH110" i="2"/>
  <c r="AI110" i="2"/>
  <c r="AJ110" i="2"/>
  <c r="AK110" i="2"/>
  <c r="AL110" i="2"/>
  <c r="AM110" i="2"/>
  <c r="AN110" i="2"/>
  <c r="AC111" i="2"/>
  <c r="AD111" i="2"/>
  <c r="AE111" i="2"/>
  <c r="AF111" i="2"/>
  <c r="AG111" i="2"/>
  <c r="AH111" i="2"/>
  <c r="AI111" i="2"/>
  <c r="AJ111" i="2"/>
  <c r="AK111" i="2"/>
  <c r="AL111" i="2"/>
  <c r="AM111" i="2"/>
  <c r="AN111" i="2"/>
  <c r="AC112" i="2"/>
  <c r="AD112" i="2"/>
  <c r="AE112" i="2"/>
  <c r="AF112" i="2"/>
  <c r="AG112" i="2"/>
  <c r="AH112" i="2"/>
  <c r="AI112" i="2"/>
  <c r="AJ112" i="2"/>
  <c r="AK112" i="2"/>
  <c r="AL112" i="2"/>
  <c r="AM112" i="2"/>
  <c r="AN112" i="2"/>
  <c r="AC113" i="2"/>
  <c r="AD113" i="2"/>
  <c r="AE113" i="2"/>
  <c r="AF113" i="2"/>
  <c r="AG113" i="2"/>
  <c r="AH113" i="2"/>
  <c r="AI113" i="2"/>
  <c r="AJ113" i="2"/>
  <c r="AK113" i="2"/>
  <c r="AL113" i="2"/>
  <c r="AM113" i="2"/>
  <c r="AN113" i="2"/>
  <c r="AC114" i="2"/>
  <c r="AD114" i="2"/>
  <c r="AE114" i="2"/>
  <c r="AF114" i="2"/>
  <c r="AG114" i="2"/>
  <c r="AH114" i="2"/>
  <c r="AI114" i="2"/>
  <c r="AJ114" i="2"/>
  <c r="AK114" i="2"/>
  <c r="AL114" i="2"/>
  <c r="AM114" i="2"/>
  <c r="AN114" i="2"/>
  <c r="AC115" i="2"/>
  <c r="AD115" i="2"/>
  <c r="AE115" i="2"/>
  <c r="AF115" i="2"/>
  <c r="AG115" i="2"/>
  <c r="AH115" i="2"/>
  <c r="AI115" i="2"/>
  <c r="AJ115" i="2"/>
  <c r="AK115" i="2"/>
  <c r="AL115" i="2"/>
  <c r="AM115" i="2"/>
  <c r="AN115" i="2"/>
  <c r="AC116" i="2"/>
  <c r="AD116" i="2"/>
  <c r="AE116" i="2"/>
  <c r="AF116" i="2"/>
  <c r="AG116" i="2"/>
  <c r="AH116" i="2"/>
  <c r="AI116" i="2"/>
  <c r="AJ116" i="2"/>
  <c r="AK116" i="2"/>
  <c r="AL116" i="2"/>
  <c r="AM116" i="2"/>
  <c r="AN116" i="2"/>
  <c r="AC117" i="2"/>
  <c r="AD117" i="2"/>
  <c r="AE117" i="2"/>
  <c r="AF117" i="2"/>
  <c r="AG117" i="2"/>
  <c r="AH117" i="2"/>
  <c r="AI117" i="2"/>
  <c r="AJ117" i="2"/>
  <c r="AK117" i="2"/>
  <c r="AL117" i="2"/>
  <c r="AM117" i="2"/>
  <c r="AN117" i="2"/>
  <c r="AC118" i="2"/>
  <c r="AD118" i="2"/>
  <c r="AE118" i="2"/>
  <c r="AF118" i="2"/>
  <c r="AG118" i="2"/>
  <c r="AH118" i="2"/>
  <c r="AI118" i="2"/>
  <c r="AJ118" i="2"/>
  <c r="AK118" i="2"/>
  <c r="AL118" i="2"/>
  <c r="AM118" i="2"/>
  <c r="AN118" i="2"/>
  <c r="AC119" i="2"/>
  <c r="AD119" i="2"/>
  <c r="AE119" i="2"/>
  <c r="AF119" i="2"/>
  <c r="AG119" i="2"/>
  <c r="AH119" i="2"/>
  <c r="AI119" i="2"/>
  <c r="AJ119" i="2"/>
  <c r="AK119" i="2"/>
  <c r="AL119" i="2"/>
  <c r="AM119" i="2"/>
  <c r="AN119" i="2"/>
  <c r="AC120" i="2"/>
  <c r="AD120" i="2"/>
  <c r="AE120" i="2"/>
  <c r="AF120" i="2"/>
  <c r="AG120" i="2"/>
  <c r="AH120" i="2"/>
  <c r="AI120" i="2"/>
  <c r="AJ120" i="2"/>
  <c r="AK120" i="2"/>
  <c r="AL120" i="2"/>
  <c r="AM120" i="2"/>
  <c r="AN120" i="2"/>
  <c r="AC121" i="2"/>
  <c r="AD121" i="2"/>
  <c r="AE121" i="2"/>
  <c r="AF121" i="2"/>
  <c r="AG121" i="2"/>
  <c r="AH121" i="2"/>
  <c r="AI121" i="2"/>
  <c r="AJ121" i="2"/>
  <c r="AK121" i="2"/>
  <c r="AL121" i="2"/>
  <c r="AM121" i="2"/>
  <c r="AN121" i="2"/>
  <c r="AC122" i="2"/>
  <c r="AD122" i="2"/>
  <c r="AE122" i="2"/>
  <c r="AF122" i="2"/>
  <c r="AG122" i="2"/>
  <c r="AH122" i="2"/>
  <c r="AI122" i="2"/>
  <c r="AJ122" i="2"/>
  <c r="AK122" i="2"/>
  <c r="AL122" i="2"/>
  <c r="AM122" i="2"/>
  <c r="AN122" i="2"/>
  <c r="AC123" i="2"/>
  <c r="AD123" i="2"/>
  <c r="AE123" i="2"/>
  <c r="AF123" i="2"/>
  <c r="AG123" i="2"/>
  <c r="AH123" i="2"/>
  <c r="AI123" i="2"/>
  <c r="AJ123" i="2"/>
  <c r="AK123" i="2"/>
  <c r="AL123" i="2"/>
  <c r="AM123" i="2"/>
  <c r="AN123" i="2"/>
  <c r="AC124" i="2"/>
  <c r="AD124" i="2"/>
  <c r="AE124" i="2"/>
  <c r="AF124" i="2"/>
  <c r="AG124" i="2"/>
  <c r="AH124" i="2"/>
  <c r="AI124" i="2"/>
  <c r="AJ124" i="2"/>
  <c r="AK124" i="2"/>
  <c r="AL124" i="2"/>
  <c r="AM124" i="2"/>
  <c r="AN124" i="2"/>
  <c r="AC125" i="2"/>
  <c r="AD125" i="2"/>
  <c r="AE125" i="2"/>
  <c r="AF125" i="2"/>
  <c r="AG125" i="2"/>
  <c r="AH125" i="2"/>
  <c r="AI125" i="2"/>
  <c r="AJ125" i="2"/>
  <c r="AK125" i="2"/>
  <c r="AL125" i="2"/>
  <c r="AM125" i="2"/>
  <c r="AN125" i="2"/>
  <c r="AC126" i="2"/>
  <c r="AD126" i="2"/>
  <c r="AE126" i="2"/>
  <c r="AF126" i="2"/>
  <c r="AG126" i="2"/>
  <c r="AH126" i="2"/>
  <c r="AI126" i="2"/>
  <c r="AJ126" i="2"/>
  <c r="AK126" i="2"/>
  <c r="AL126" i="2"/>
  <c r="AM126" i="2"/>
  <c r="AN126" i="2"/>
  <c r="AC127" i="2"/>
  <c r="AD127" i="2"/>
  <c r="AE127" i="2"/>
  <c r="AF127" i="2"/>
  <c r="AG127" i="2"/>
  <c r="AH127" i="2"/>
  <c r="AI127" i="2"/>
  <c r="AJ127" i="2"/>
  <c r="AK127" i="2"/>
  <c r="AL127" i="2"/>
  <c r="AM127" i="2"/>
  <c r="AN127" i="2"/>
  <c r="AC128" i="2"/>
  <c r="AD128" i="2"/>
  <c r="AE128" i="2"/>
  <c r="AF128" i="2"/>
  <c r="AG128" i="2"/>
  <c r="AH128" i="2"/>
  <c r="AI128" i="2"/>
  <c r="AJ128" i="2"/>
  <c r="AK128" i="2"/>
  <c r="AL128" i="2"/>
  <c r="AM128" i="2"/>
  <c r="AN128" i="2"/>
  <c r="AC129" i="2"/>
  <c r="AD129" i="2"/>
  <c r="AE129" i="2"/>
  <c r="AF129" i="2"/>
  <c r="AG129" i="2"/>
  <c r="AH129" i="2"/>
  <c r="AI129" i="2"/>
  <c r="AJ129" i="2"/>
  <c r="AK129" i="2"/>
  <c r="AL129" i="2"/>
  <c r="AM129" i="2"/>
  <c r="AN129" i="2"/>
  <c r="AC130" i="2"/>
  <c r="AD130" i="2"/>
  <c r="AE130" i="2"/>
  <c r="AF130" i="2"/>
  <c r="AG130" i="2"/>
  <c r="AH130" i="2"/>
  <c r="AI130" i="2"/>
  <c r="AJ130" i="2"/>
  <c r="AK130" i="2"/>
  <c r="AL130" i="2"/>
  <c r="AM130" i="2"/>
  <c r="AN130" i="2"/>
  <c r="AC131" i="2"/>
  <c r="AD131" i="2"/>
  <c r="AE131" i="2"/>
  <c r="AF131" i="2"/>
  <c r="AG131" i="2"/>
  <c r="AH131" i="2"/>
  <c r="AI131" i="2"/>
  <c r="AJ131" i="2"/>
  <c r="AK131" i="2"/>
  <c r="AL131" i="2"/>
  <c r="AM131" i="2"/>
  <c r="AN131" i="2"/>
  <c r="AC132" i="2"/>
  <c r="AD132" i="2"/>
  <c r="AE132" i="2"/>
  <c r="AF132" i="2"/>
  <c r="AG132" i="2"/>
  <c r="AH132" i="2"/>
  <c r="AI132" i="2"/>
  <c r="AJ132" i="2"/>
  <c r="AK132" i="2"/>
  <c r="AL132" i="2"/>
  <c r="AM132" i="2"/>
  <c r="AN132" i="2"/>
  <c r="AC133" i="2"/>
  <c r="AD133" i="2"/>
  <c r="AE133" i="2"/>
  <c r="AF133" i="2"/>
  <c r="AG133" i="2"/>
  <c r="AH133" i="2"/>
  <c r="AI133" i="2"/>
  <c r="AJ133" i="2"/>
  <c r="AK133" i="2"/>
  <c r="AL133" i="2"/>
  <c r="AM133" i="2"/>
  <c r="AN133" i="2"/>
  <c r="AC134" i="2"/>
  <c r="AD134" i="2"/>
  <c r="AE134" i="2"/>
  <c r="AF134" i="2"/>
  <c r="AG134" i="2"/>
  <c r="AH134" i="2"/>
  <c r="AI134" i="2"/>
  <c r="AJ134" i="2"/>
  <c r="AK134" i="2"/>
  <c r="AL134" i="2"/>
  <c r="AM134" i="2"/>
  <c r="AN134" i="2"/>
  <c r="AC135" i="2"/>
  <c r="AD135" i="2"/>
  <c r="AE135" i="2"/>
  <c r="AF135" i="2"/>
  <c r="AG135" i="2"/>
  <c r="AH135" i="2"/>
  <c r="AI135" i="2"/>
  <c r="AJ135" i="2"/>
  <c r="AK135" i="2"/>
  <c r="AL135" i="2"/>
  <c r="AM135" i="2"/>
  <c r="AN135" i="2"/>
  <c r="AC136" i="2"/>
  <c r="AD136" i="2"/>
  <c r="AE136" i="2"/>
  <c r="AF136" i="2"/>
  <c r="AG136" i="2"/>
  <c r="AH136" i="2"/>
  <c r="AI136" i="2"/>
  <c r="AJ136" i="2"/>
  <c r="AK136" i="2"/>
  <c r="AL136" i="2"/>
  <c r="AM136" i="2"/>
  <c r="AN136" i="2"/>
  <c r="AC137" i="2"/>
  <c r="AD137" i="2"/>
  <c r="AE137" i="2"/>
  <c r="AF137" i="2"/>
  <c r="AG137" i="2"/>
  <c r="AH137" i="2"/>
  <c r="AI137" i="2"/>
  <c r="AJ137" i="2"/>
  <c r="AK137" i="2"/>
  <c r="AL137" i="2"/>
  <c r="AM137" i="2"/>
  <c r="AN137" i="2"/>
  <c r="AC138" i="2"/>
  <c r="AD138" i="2"/>
  <c r="AE138" i="2"/>
  <c r="AF138" i="2"/>
  <c r="AG138" i="2"/>
  <c r="AH138" i="2"/>
  <c r="AI138" i="2"/>
  <c r="AJ138" i="2"/>
  <c r="AK138" i="2"/>
  <c r="AL138" i="2"/>
  <c r="AM138" i="2"/>
  <c r="AN138" i="2"/>
  <c r="AC139" i="2"/>
  <c r="AD139" i="2"/>
  <c r="AE139" i="2"/>
  <c r="AF139" i="2"/>
  <c r="AG139" i="2"/>
  <c r="AH139" i="2"/>
  <c r="AI139" i="2"/>
  <c r="AJ139" i="2"/>
  <c r="AK139" i="2"/>
  <c r="AL139" i="2"/>
  <c r="AM139" i="2"/>
  <c r="AN139" i="2"/>
  <c r="AC140" i="2"/>
  <c r="AD140" i="2"/>
  <c r="AE140" i="2"/>
  <c r="AF140" i="2"/>
  <c r="AG140" i="2"/>
  <c r="AH140" i="2"/>
  <c r="AI140" i="2"/>
  <c r="AJ140" i="2"/>
  <c r="AK140" i="2"/>
  <c r="AL140" i="2"/>
  <c r="AM140" i="2"/>
  <c r="AN140" i="2"/>
  <c r="AC141" i="2"/>
  <c r="AD141" i="2"/>
  <c r="AE141" i="2"/>
  <c r="AF141" i="2"/>
  <c r="AG141" i="2"/>
  <c r="AH141" i="2"/>
  <c r="AI141" i="2"/>
  <c r="AJ141" i="2"/>
  <c r="AK141" i="2"/>
  <c r="AL141" i="2"/>
  <c r="AM141" i="2"/>
  <c r="AN141" i="2"/>
  <c r="AC142" i="2"/>
  <c r="AD142" i="2"/>
  <c r="AE142" i="2"/>
  <c r="AF142" i="2"/>
  <c r="AG142" i="2"/>
  <c r="AH142" i="2"/>
  <c r="AI142" i="2"/>
  <c r="AJ142" i="2"/>
  <c r="AK142" i="2"/>
  <c r="AL142" i="2"/>
  <c r="AM142" i="2"/>
  <c r="AN142" i="2"/>
  <c r="AC143" i="2"/>
  <c r="AD143" i="2"/>
  <c r="AE143" i="2"/>
  <c r="AF143" i="2"/>
  <c r="AG143" i="2"/>
  <c r="AH143" i="2"/>
  <c r="AI143" i="2"/>
  <c r="AJ143" i="2"/>
  <c r="AK143" i="2"/>
  <c r="AL143" i="2"/>
  <c r="AM143" i="2"/>
  <c r="AN143" i="2"/>
  <c r="AC144" i="2"/>
  <c r="AD144" i="2"/>
  <c r="AE144" i="2"/>
  <c r="AF144" i="2"/>
  <c r="AG144" i="2"/>
  <c r="AH144" i="2"/>
  <c r="AI144" i="2"/>
  <c r="AJ144" i="2"/>
  <c r="AK144" i="2"/>
  <c r="AL144" i="2"/>
  <c r="AM144" i="2"/>
  <c r="AN144" i="2"/>
  <c r="AC145" i="2"/>
  <c r="AD145" i="2"/>
  <c r="AE145" i="2"/>
  <c r="AF145" i="2"/>
  <c r="AG145" i="2"/>
  <c r="AH145" i="2"/>
  <c r="AI145" i="2"/>
  <c r="AJ145" i="2"/>
  <c r="AK145" i="2"/>
  <c r="AL145" i="2"/>
  <c r="AM145" i="2"/>
  <c r="AN145" i="2"/>
  <c r="AC146" i="2"/>
  <c r="AD146" i="2"/>
  <c r="AE146" i="2"/>
  <c r="AF146" i="2"/>
  <c r="AG146" i="2"/>
  <c r="AH146" i="2"/>
  <c r="AI146" i="2"/>
  <c r="AJ146" i="2"/>
  <c r="AK146" i="2"/>
  <c r="AL146" i="2"/>
  <c r="AM146" i="2"/>
  <c r="AN146" i="2"/>
  <c r="AC147" i="2"/>
  <c r="AD147" i="2"/>
  <c r="AE147" i="2"/>
  <c r="AF147" i="2"/>
  <c r="AG147" i="2"/>
  <c r="AH147" i="2"/>
  <c r="AI147" i="2"/>
  <c r="AJ147" i="2"/>
  <c r="AK147" i="2"/>
  <c r="AL147" i="2"/>
  <c r="AM147" i="2"/>
  <c r="AN147" i="2"/>
  <c r="AC148" i="2"/>
  <c r="AD148" i="2"/>
  <c r="AE148" i="2"/>
  <c r="AF148" i="2"/>
  <c r="AG148" i="2"/>
  <c r="AH148" i="2"/>
  <c r="AI148" i="2"/>
  <c r="AJ148" i="2"/>
  <c r="AK148" i="2"/>
  <c r="AL148" i="2"/>
  <c r="AM148" i="2"/>
  <c r="AN148" i="2"/>
  <c r="AC149" i="2"/>
  <c r="AD149" i="2"/>
  <c r="AE149" i="2"/>
  <c r="AF149" i="2"/>
  <c r="AG149" i="2"/>
  <c r="AH149" i="2"/>
  <c r="AI149" i="2"/>
  <c r="AJ149" i="2"/>
  <c r="AK149" i="2"/>
  <c r="AL149" i="2"/>
  <c r="AM149" i="2"/>
  <c r="AN149" i="2"/>
  <c r="AC150" i="2"/>
  <c r="AD150" i="2"/>
  <c r="AE150" i="2"/>
  <c r="AF150" i="2"/>
  <c r="AG150" i="2"/>
  <c r="AH150" i="2"/>
  <c r="AI150" i="2"/>
  <c r="AJ150" i="2"/>
  <c r="AK150" i="2"/>
  <c r="AL150" i="2"/>
  <c r="AM150" i="2"/>
  <c r="AN150" i="2"/>
  <c r="AC151" i="2"/>
  <c r="AD151" i="2"/>
  <c r="AE151" i="2"/>
  <c r="AF151" i="2"/>
  <c r="AG151" i="2"/>
  <c r="AH151" i="2"/>
  <c r="AI151" i="2"/>
  <c r="AJ151" i="2"/>
  <c r="AK151" i="2"/>
  <c r="AL151" i="2"/>
  <c r="AM151" i="2"/>
  <c r="AN151" i="2"/>
  <c r="AC152" i="2"/>
  <c r="AD152" i="2"/>
  <c r="AE152" i="2"/>
  <c r="AF152" i="2"/>
  <c r="AG152" i="2"/>
  <c r="AH152" i="2"/>
  <c r="AI152" i="2"/>
  <c r="AJ152" i="2"/>
  <c r="AK152" i="2"/>
  <c r="AL152" i="2"/>
  <c r="AM152" i="2"/>
  <c r="AN152" i="2"/>
  <c r="AC153" i="2"/>
  <c r="AD153" i="2"/>
  <c r="AE153" i="2"/>
  <c r="AF153" i="2"/>
  <c r="AG153" i="2"/>
  <c r="AH153" i="2"/>
  <c r="AI153" i="2"/>
  <c r="AJ153" i="2"/>
  <c r="AK153" i="2"/>
  <c r="AL153" i="2"/>
  <c r="AM153" i="2"/>
  <c r="AN153" i="2"/>
  <c r="AC154" i="2"/>
  <c r="AD154" i="2"/>
  <c r="AE154" i="2"/>
  <c r="AF154" i="2"/>
  <c r="AG154" i="2"/>
  <c r="AH154" i="2"/>
  <c r="AI154" i="2"/>
  <c r="AJ154" i="2"/>
  <c r="AK154" i="2"/>
  <c r="AL154" i="2"/>
  <c r="AM154" i="2"/>
  <c r="AN154" i="2"/>
  <c r="AC155" i="2"/>
  <c r="AD155" i="2"/>
  <c r="AE155" i="2"/>
  <c r="AF155" i="2"/>
  <c r="AG155" i="2"/>
  <c r="AH155" i="2"/>
  <c r="AI155" i="2"/>
  <c r="AJ155" i="2"/>
  <c r="AK155" i="2"/>
  <c r="AL155" i="2"/>
  <c r="AM155" i="2"/>
  <c r="AN155" i="2"/>
  <c r="AC156" i="2"/>
  <c r="AD156" i="2"/>
  <c r="AE156" i="2"/>
  <c r="AF156" i="2"/>
  <c r="AG156" i="2"/>
  <c r="AH156" i="2"/>
  <c r="AI156" i="2"/>
  <c r="AJ156" i="2"/>
  <c r="AK156" i="2"/>
  <c r="AL156" i="2"/>
  <c r="AM156" i="2"/>
  <c r="AN156" i="2"/>
  <c r="AC157" i="2"/>
  <c r="AD157" i="2"/>
  <c r="AE157" i="2"/>
  <c r="AF157" i="2"/>
  <c r="AG157" i="2"/>
  <c r="AH157" i="2"/>
  <c r="AI157" i="2"/>
  <c r="AJ157" i="2"/>
  <c r="AK157" i="2"/>
  <c r="AL157" i="2"/>
  <c r="AM157" i="2"/>
  <c r="AN157" i="2"/>
  <c r="AC158" i="2"/>
  <c r="AD158" i="2"/>
  <c r="AE158" i="2"/>
  <c r="AF158" i="2"/>
  <c r="AG158" i="2"/>
  <c r="AH158" i="2"/>
  <c r="AI158" i="2"/>
  <c r="AJ158" i="2"/>
  <c r="AK158" i="2"/>
  <c r="AL158" i="2"/>
  <c r="AM158" i="2"/>
  <c r="AN158" i="2"/>
  <c r="AC159" i="2"/>
  <c r="AD159" i="2"/>
  <c r="AE159" i="2"/>
  <c r="AF159" i="2"/>
  <c r="AG159" i="2"/>
  <c r="AH159" i="2"/>
  <c r="AI159" i="2"/>
  <c r="AJ159" i="2"/>
  <c r="AK159" i="2"/>
  <c r="AL159" i="2"/>
  <c r="AM159" i="2"/>
  <c r="AN159" i="2"/>
  <c r="AC160" i="2"/>
  <c r="AD160" i="2"/>
  <c r="AE160" i="2"/>
  <c r="AF160" i="2"/>
  <c r="AG160" i="2"/>
  <c r="AH160" i="2"/>
  <c r="AI160" i="2"/>
  <c r="AJ160" i="2"/>
  <c r="AK160" i="2"/>
  <c r="AL160" i="2"/>
  <c r="AM160" i="2"/>
  <c r="AN160" i="2"/>
  <c r="AC161" i="2"/>
  <c r="AD161" i="2"/>
  <c r="AE161" i="2"/>
  <c r="AF161" i="2"/>
  <c r="AG161" i="2"/>
  <c r="AH161" i="2"/>
  <c r="AI161" i="2"/>
  <c r="AJ161" i="2"/>
  <c r="AK161" i="2"/>
  <c r="AL161" i="2"/>
  <c r="AM161" i="2"/>
  <c r="AN161" i="2"/>
  <c r="AC162" i="2"/>
  <c r="AD162" i="2"/>
  <c r="AE162" i="2"/>
  <c r="AF162" i="2"/>
  <c r="AG162" i="2"/>
  <c r="AH162" i="2"/>
  <c r="AI162" i="2"/>
  <c r="AJ162" i="2"/>
  <c r="AK162" i="2"/>
  <c r="AL162" i="2"/>
  <c r="AM162" i="2"/>
  <c r="AN162" i="2"/>
  <c r="AC163" i="2"/>
  <c r="AD163" i="2"/>
  <c r="AE163" i="2"/>
  <c r="AF163" i="2"/>
  <c r="AG163" i="2"/>
  <c r="AH163" i="2"/>
  <c r="AI163" i="2"/>
  <c r="AJ163" i="2"/>
  <c r="AK163" i="2"/>
  <c r="AL163" i="2"/>
  <c r="AM163" i="2"/>
  <c r="AN163" i="2"/>
  <c r="AC164" i="2"/>
  <c r="AD164" i="2"/>
  <c r="AE164" i="2"/>
  <c r="AF164" i="2"/>
  <c r="AG164" i="2"/>
  <c r="AH164" i="2"/>
  <c r="AI164" i="2"/>
  <c r="AJ164" i="2"/>
  <c r="AK164" i="2"/>
  <c r="AL164" i="2"/>
  <c r="AM164" i="2"/>
  <c r="AN164" i="2"/>
  <c r="AC165" i="2"/>
  <c r="AD165" i="2"/>
  <c r="AE165" i="2"/>
  <c r="AF165" i="2"/>
  <c r="AG165" i="2"/>
  <c r="AH165" i="2"/>
  <c r="AI165" i="2"/>
  <c r="AJ165" i="2"/>
  <c r="AK165" i="2"/>
  <c r="AL165" i="2"/>
  <c r="AM165" i="2"/>
  <c r="AN165" i="2"/>
  <c r="AC166" i="2"/>
  <c r="AD166" i="2"/>
  <c r="AE166" i="2"/>
  <c r="AF166" i="2"/>
  <c r="AG166" i="2"/>
  <c r="AH166" i="2"/>
  <c r="AI166" i="2"/>
  <c r="AJ166" i="2"/>
  <c r="AK166" i="2"/>
  <c r="AL166" i="2"/>
  <c r="AM166" i="2"/>
  <c r="AN166" i="2"/>
  <c r="AC167" i="2"/>
  <c r="AD167" i="2"/>
  <c r="AE167" i="2"/>
  <c r="AF167" i="2"/>
  <c r="AG167" i="2"/>
  <c r="AH167" i="2"/>
  <c r="AI167" i="2"/>
  <c r="AJ167" i="2"/>
  <c r="AK167" i="2"/>
  <c r="AL167" i="2"/>
  <c r="AM167" i="2"/>
  <c r="AN167" i="2"/>
  <c r="AC168" i="2"/>
  <c r="AD168" i="2"/>
  <c r="AE168" i="2"/>
  <c r="AF168" i="2"/>
  <c r="AG168" i="2"/>
  <c r="AH168" i="2"/>
  <c r="AI168" i="2"/>
  <c r="AJ168" i="2"/>
  <c r="AK168" i="2"/>
  <c r="AL168" i="2"/>
  <c r="AM168" i="2"/>
  <c r="AN168" i="2"/>
  <c r="AC169" i="2"/>
  <c r="AD169" i="2"/>
  <c r="AE169" i="2"/>
  <c r="AF169" i="2"/>
  <c r="AG169" i="2"/>
  <c r="AH169" i="2"/>
  <c r="AI169" i="2"/>
  <c r="AJ169" i="2"/>
  <c r="AK169" i="2"/>
  <c r="AL169" i="2"/>
  <c r="AM169" i="2"/>
  <c r="AN169" i="2"/>
  <c r="AC170" i="2"/>
  <c r="AD170" i="2"/>
  <c r="AE170" i="2"/>
  <c r="AF170" i="2"/>
  <c r="AG170" i="2"/>
  <c r="AH170" i="2"/>
  <c r="AI170" i="2"/>
  <c r="AJ170" i="2"/>
  <c r="AK170" i="2"/>
  <c r="AL170" i="2"/>
  <c r="AM170" i="2"/>
  <c r="AN170" i="2"/>
  <c r="AC171" i="2"/>
  <c r="AD171" i="2"/>
  <c r="AE171" i="2"/>
  <c r="AF171" i="2"/>
  <c r="AG171" i="2"/>
  <c r="AH171" i="2"/>
  <c r="AI171" i="2"/>
  <c r="AJ171" i="2"/>
  <c r="AK171" i="2"/>
  <c r="AL171" i="2"/>
  <c r="AM171" i="2"/>
  <c r="AN171" i="2"/>
  <c r="AC172" i="2"/>
  <c r="AD172" i="2"/>
  <c r="AE172" i="2"/>
  <c r="AF172" i="2"/>
  <c r="AG172" i="2"/>
  <c r="AH172" i="2"/>
  <c r="AI172" i="2"/>
  <c r="AJ172" i="2"/>
  <c r="AK172" i="2"/>
  <c r="AL172" i="2"/>
  <c r="AM172" i="2"/>
  <c r="AN172" i="2"/>
  <c r="AC173" i="2"/>
  <c r="AD173" i="2"/>
  <c r="AE173" i="2"/>
  <c r="AF173" i="2"/>
  <c r="AG173" i="2"/>
  <c r="AH173" i="2"/>
  <c r="AI173" i="2"/>
  <c r="AJ173" i="2"/>
  <c r="AK173" i="2"/>
  <c r="AL173" i="2"/>
  <c r="AM173" i="2"/>
  <c r="AN173" i="2"/>
  <c r="AC174" i="2"/>
  <c r="AD174" i="2"/>
  <c r="AE174" i="2"/>
  <c r="AF174" i="2"/>
  <c r="AG174" i="2"/>
  <c r="AH174" i="2"/>
  <c r="AI174" i="2"/>
  <c r="AJ174" i="2"/>
  <c r="AK174" i="2"/>
  <c r="AL174" i="2"/>
  <c r="AM174" i="2"/>
  <c r="AN174" i="2"/>
  <c r="AC175" i="2"/>
  <c r="AD175" i="2"/>
  <c r="AE175" i="2"/>
  <c r="AF175" i="2"/>
  <c r="AG175" i="2"/>
  <c r="AH175" i="2"/>
  <c r="AI175" i="2"/>
  <c r="AJ175" i="2"/>
  <c r="AK175" i="2"/>
  <c r="AL175" i="2"/>
  <c r="AM175" i="2"/>
  <c r="AN175" i="2"/>
  <c r="AC176" i="2"/>
  <c r="AD176" i="2"/>
  <c r="AE176" i="2"/>
  <c r="AF176" i="2"/>
  <c r="AG176" i="2"/>
  <c r="AH176" i="2"/>
  <c r="AI176" i="2"/>
  <c r="AJ176" i="2"/>
  <c r="AK176" i="2"/>
  <c r="AL176" i="2"/>
  <c r="AM176" i="2"/>
  <c r="AN176" i="2"/>
  <c r="AC177" i="2"/>
  <c r="AD177" i="2"/>
  <c r="AE177" i="2"/>
  <c r="AF177" i="2"/>
  <c r="AG177" i="2"/>
  <c r="AH177" i="2"/>
  <c r="AI177" i="2"/>
  <c r="AJ177" i="2"/>
  <c r="AK177" i="2"/>
  <c r="AL177" i="2"/>
  <c r="AM177" i="2"/>
  <c r="AN177" i="2"/>
  <c r="AC178" i="2"/>
  <c r="AD178" i="2"/>
  <c r="AE178" i="2"/>
  <c r="AF178" i="2"/>
  <c r="AG178" i="2"/>
  <c r="AH178" i="2"/>
  <c r="AI178" i="2"/>
  <c r="AJ178" i="2"/>
  <c r="AK178" i="2"/>
  <c r="AL178" i="2"/>
  <c r="AM178" i="2"/>
  <c r="AN178" i="2"/>
  <c r="AC179" i="2"/>
  <c r="AD179" i="2"/>
  <c r="AE179" i="2"/>
  <c r="AF179" i="2"/>
  <c r="AG179" i="2"/>
  <c r="AH179" i="2"/>
  <c r="AI179" i="2"/>
  <c r="AJ179" i="2"/>
  <c r="AK179" i="2"/>
  <c r="AL179" i="2"/>
  <c r="AM179" i="2"/>
  <c r="AN179" i="2"/>
  <c r="AC180" i="2"/>
  <c r="AD180" i="2"/>
  <c r="AE180" i="2"/>
  <c r="AF180" i="2"/>
  <c r="AG180" i="2"/>
  <c r="AH180" i="2"/>
  <c r="AI180" i="2"/>
  <c r="AJ180" i="2"/>
  <c r="AK180" i="2"/>
  <c r="AL180" i="2"/>
  <c r="AM180" i="2"/>
  <c r="AN180" i="2"/>
  <c r="AC181" i="2"/>
  <c r="AD181" i="2"/>
  <c r="AE181" i="2"/>
  <c r="AF181" i="2"/>
  <c r="AG181" i="2"/>
  <c r="AH181" i="2"/>
  <c r="AI181" i="2"/>
  <c r="AJ181" i="2"/>
  <c r="AK181" i="2"/>
  <c r="AL181" i="2"/>
  <c r="AM181" i="2"/>
  <c r="AN181" i="2"/>
  <c r="AC182" i="2"/>
  <c r="AD182" i="2"/>
  <c r="AE182" i="2"/>
  <c r="AF182" i="2"/>
  <c r="AG182" i="2"/>
  <c r="AH182" i="2"/>
  <c r="AI182" i="2"/>
  <c r="AJ182" i="2"/>
  <c r="AK182" i="2"/>
  <c r="AL182" i="2"/>
  <c r="AM182" i="2"/>
  <c r="AN182" i="2"/>
  <c r="AC183" i="2"/>
  <c r="AD183" i="2"/>
  <c r="AE183" i="2"/>
  <c r="AF183" i="2"/>
  <c r="AG183" i="2"/>
  <c r="AH183" i="2"/>
  <c r="AI183" i="2"/>
  <c r="AJ183" i="2"/>
  <c r="AK183" i="2"/>
  <c r="AL183" i="2"/>
  <c r="AM183" i="2"/>
  <c r="AN183" i="2"/>
  <c r="AC184" i="2"/>
  <c r="AD184" i="2"/>
  <c r="AE184" i="2"/>
  <c r="AF184" i="2"/>
  <c r="AG184" i="2"/>
  <c r="AH184" i="2"/>
  <c r="AI184" i="2"/>
  <c r="AJ184" i="2"/>
  <c r="AK184" i="2"/>
  <c r="AL184" i="2"/>
  <c r="AM184" i="2"/>
  <c r="AN184" i="2"/>
  <c r="AC185" i="2"/>
  <c r="AD185" i="2"/>
  <c r="AE185" i="2"/>
  <c r="AF185" i="2"/>
  <c r="AG185" i="2"/>
  <c r="AH185" i="2"/>
  <c r="AI185" i="2"/>
  <c r="AJ185" i="2"/>
  <c r="AK185" i="2"/>
  <c r="AL185" i="2"/>
  <c r="AM185" i="2"/>
  <c r="AN185" i="2"/>
  <c r="AC186" i="2"/>
  <c r="AD186" i="2"/>
  <c r="AE186" i="2"/>
  <c r="AF186" i="2"/>
  <c r="AG186" i="2"/>
  <c r="AH186" i="2"/>
  <c r="AI186" i="2"/>
  <c r="AJ186" i="2"/>
  <c r="AK186" i="2"/>
  <c r="AL186" i="2"/>
  <c r="AM186" i="2"/>
  <c r="AN186" i="2"/>
  <c r="AC187" i="2"/>
  <c r="AD187" i="2"/>
  <c r="AE187" i="2"/>
  <c r="AF187" i="2"/>
  <c r="AG187" i="2"/>
  <c r="AH187" i="2"/>
  <c r="AI187" i="2"/>
  <c r="AJ187" i="2"/>
  <c r="AK187" i="2"/>
  <c r="AL187" i="2"/>
  <c r="AM187" i="2"/>
  <c r="AN187" i="2"/>
  <c r="AC188" i="2"/>
  <c r="AD188" i="2"/>
  <c r="AE188" i="2"/>
  <c r="AF188" i="2"/>
  <c r="AG188" i="2"/>
  <c r="AH188" i="2"/>
  <c r="AI188" i="2"/>
  <c r="AJ188" i="2"/>
  <c r="AK188" i="2"/>
  <c r="AL188" i="2"/>
  <c r="AM188" i="2"/>
  <c r="AN188" i="2"/>
  <c r="AC189" i="2"/>
  <c r="AD189" i="2"/>
  <c r="AE189" i="2"/>
  <c r="AF189" i="2"/>
  <c r="AG189" i="2"/>
  <c r="AH189" i="2"/>
  <c r="AI189" i="2"/>
  <c r="AJ189" i="2"/>
  <c r="AK189" i="2"/>
  <c r="AL189" i="2"/>
  <c r="AM189" i="2"/>
  <c r="AN189" i="2"/>
  <c r="AC190" i="2"/>
  <c r="AD190" i="2"/>
  <c r="AE190" i="2"/>
  <c r="AF190" i="2"/>
  <c r="AG190" i="2"/>
  <c r="AH190" i="2"/>
  <c r="AI190" i="2"/>
  <c r="AJ190" i="2"/>
  <c r="AK190" i="2"/>
  <c r="AL190" i="2"/>
  <c r="AM190" i="2"/>
  <c r="AN190" i="2"/>
  <c r="AC191" i="2"/>
  <c r="AD191" i="2"/>
  <c r="AE191" i="2"/>
  <c r="AF191" i="2"/>
  <c r="AG191" i="2"/>
  <c r="AH191" i="2"/>
  <c r="AI191" i="2"/>
  <c r="AJ191" i="2"/>
  <c r="AK191" i="2"/>
  <c r="AL191" i="2"/>
  <c r="AM191" i="2"/>
  <c r="AN191" i="2"/>
  <c r="AC192" i="2"/>
  <c r="AD192" i="2"/>
  <c r="AE192" i="2"/>
  <c r="AF192" i="2"/>
  <c r="AG192" i="2"/>
  <c r="AH192" i="2"/>
  <c r="AI192" i="2"/>
  <c r="AJ192" i="2"/>
  <c r="AK192" i="2"/>
  <c r="AL192" i="2"/>
  <c r="AM192" i="2"/>
  <c r="AN192" i="2"/>
  <c r="AC193" i="2"/>
  <c r="AD193" i="2"/>
  <c r="AE193" i="2"/>
  <c r="AF193" i="2"/>
  <c r="AG193" i="2"/>
  <c r="AH193" i="2"/>
  <c r="AI193" i="2"/>
  <c r="AJ193" i="2"/>
  <c r="AK193" i="2"/>
  <c r="AL193" i="2"/>
  <c r="AM193" i="2"/>
  <c r="AN193" i="2"/>
  <c r="AC194" i="2"/>
  <c r="AD194" i="2"/>
  <c r="AE194" i="2"/>
  <c r="AF194" i="2"/>
  <c r="AG194" i="2"/>
  <c r="AH194" i="2"/>
  <c r="AI194" i="2"/>
  <c r="AJ194" i="2"/>
  <c r="AK194" i="2"/>
  <c r="AL194" i="2"/>
  <c r="AM194" i="2"/>
  <c r="AN194" i="2"/>
  <c r="AC195" i="2"/>
  <c r="AD195" i="2"/>
  <c r="AE195" i="2"/>
  <c r="AF195" i="2"/>
  <c r="AG195" i="2"/>
  <c r="AH195" i="2"/>
  <c r="AI195" i="2"/>
  <c r="AJ195" i="2"/>
  <c r="AK195" i="2"/>
  <c r="AL195" i="2"/>
  <c r="AM195" i="2"/>
  <c r="AN195" i="2"/>
  <c r="AC196" i="2"/>
  <c r="AD196" i="2"/>
  <c r="AE196" i="2"/>
  <c r="AF196" i="2"/>
  <c r="AG196" i="2"/>
  <c r="AH196" i="2"/>
  <c r="AI196" i="2"/>
  <c r="AJ196" i="2"/>
  <c r="AK196" i="2"/>
  <c r="AL196" i="2"/>
  <c r="AM196" i="2"/>
  <c r="AN196" i="2"/>
  <c r="AC197" i="2"/>
  <c r="AD197" i="2"/>
  <c r="AE197" i="2"/>
  <c r="AF197" i="2"/>
  <c r="AG197" i="2"/>
  <c r="AH197" i="2"/>
  <c r="AI197" i="2"/>
  <c r="AJ197" i="2"/>
  <c r="AK197" i="2"/>
  <c r="AL197" i="2"/>
  <c r="AM197" i="2"/>
  <c r="AN197" i="2"/>
  <c r="AC198" i="2"/>
  <c r="AD198" i="2"/>
  <c r="AE198" i="2"/>
  <c r="AF198" i="2"/>
  <c r="AG198" i="2"/>
  <c r="AH198" i="2"/>
  <c r="AI198" i="2"/>
  <c r="AJ198" i="2"/>
  <c r="AK198" i="2"/>
  <c r="AL198" i="2"/>
  <c r="AM198" i="2"/>
  <c r="AN198" i="2"/>
  <c r="AC199" i="2"/>
  <c r="AD199" i="2"/>
  <c r="AE199" i="2"/>
  <c r="AF199" i="2"/>
  <c r="AG199" i="2"/>
  <c r="AH199" i="2"/>
  <c r="AI199" i="2"/>
  <c r="AJ199" i="2"/>
  <c r="AK199" i="2"/>
  <c r="AL199" i="2"/>
  <c r="AM199" i="2"/>
  <c r="AN199" i="2"/>
  <c r="AC200" i="2"/>
  <c r="AD200" i="2"/>
  <c r="AE200" i="2"/>
  <c r="AF200" i="2"/>
  <c r="AG200" i="2"/>
  <c r="AH200" i="2"/>
  <c r="AI200" i="2"/>
  <c r="AJ200" i="2"/>
  <c r="AK200" i="2"/>
  <c r="AL200" i="2"/>
  <c r="AM200" i="2"/>
  <c r="AN200" i="2"/>
  <c r="AC201" i="2"/>
  <c r="AD201" i="2"/>
  <c r="AE201" i="2"/>
  <c r="AF201" i="2"/>
  <c r="AG201" i="2"/>
  <c r="AH201" i="2"/>
  <c r="AI201" i="2"/>
  <c r="AJ201" i="2"/>
  <c r="AK201" i="2"/>
  <c r="AL201" i="2"/>
  <c r="AM201" i="2"/>
  <c r="AN201" i="2"/>
  <c r="AC202" i="2"/>
  <c r="AD202" i="2"/>
  <c r="AE202" i="2"/>
  <c r="AF202" i="2"/>
  <c r="AG202" i="2"/>
  <c r="AH202" i="2"/>
  <c r="AI202" i="2"/>
  <c r="AJ202" i="2"/>
  <c r="AK202" i="2"/>
  <c r="AL202" i="2"/>
  <c r="AM202" i="2"/>
  <c r="AN202" i="2"/>
  <c r="AC203" i="2"/>
  <c r="AD203" i="2"/>
  <c r="AE203" i="2"/>
  <c r="AF203" i="2"/>
  <c r="AG203" i="2"/>
  <c r="AH203" i="2"/>
  <c r="AI203" i="2"/>
  <c r="AJ203" i="2"/>
  <c r="AK203" i="2"/>
  <c r="AL203" i="2"/>
  <c r="AM203" i="2"/>
  <c r="AN203" i="2"/>
  <c r="AC204" i="2"/>
  <c r="AD204" i="2"/>
  <c r="AE204" i="2"/>
  <c r="AF204" i="2"/>
  <c r="AG204" i="2"/>
  <c r="AH204" i="2"/>
  <c r="AI204" i="2"/>
  <c r="AJ204" i="2"/>
  <c r="AK204" i="2"/>
  <c r="AL204" i="2"/>
  <c r="AM204" i="2"/>
  <c r="AN204" i="2"/>
  <c r="AC205" i="2"/>
  <c r="AD205" i="2"/>
  <c r="AE205" i="2"/>
  <c r="AF205" i="2"/>
  <c r="AG205" i="2"/>
  <c r="AH205" i="2"/>
  <c r="AI205" i="2"/>
  <c r="AJ205" i="2"/>
  <c r="AK205" i="2"/>
  <c r="AL205" i="2"/>
  <c r="AM205" i="2"/>
  <c r="AN205" i="2"/>
  <c r="AC206" i="2"/>
  <c r="AD206" i="2"/>
  <c r="AE206" i="2"/>
  <c r="AF206" i="2"/>
  <c r="AG206" i="2"/>
  <c r="AH206" i="2"/>
  <c r="AI206" i="2"/>
  <c r="AJ206" i="2"/>
  <c r="AK206" i="2"/>
  <c r="AL206" i="2"/>
  <c r="AM206" i="2"/>
  <c r="AN206" i="2"/>
  <c r="AC207" i="2"/>
  <c r="AD207" i="2"/>
  <c r="AE207" i="2"/>
  <c r="AF207" i="2"/>
  <c r="AG207" i="2"/>
  <c r="AH207" i="2"/>
  <c r="AI207" i="2"/>
  <c r="AJ207" i="2"/>
  <c r="AK207" i="2"/>
  <c r="AL207" i="2"/>
  <c r="AM207" i="2"/>
  <c r="AN207" i="2"/>
  <c r="AC208" i="2"/>
  <c r="AD208" i="2"/>
  <c r="AE208" i="2"/>
  <c r="AF208" i="2"/>
  <c r="AG208" i="2"/>
  <c r="AH208" i="2"/>
  <c r="AI208" i="2"/>
  <c r="AJ208" i="2"/>
  <c r="AK208" i="2"/>
  <c r="AL208" i="2"/>
  <c r="AM208" i="2"/>
  <c r="AN208" i="2"/>
  <c r="AC209" i="2"/>
  <c r="AD209" i="2"/>
  <c r="AE209" i="2"/>
  <c r="AF209" i="2"/>
  <c r="AG209" i="2"/>
  <c r="AH209" i="2"/>
  <c r="AI209" i="2"/>
  <c r="AJ209" i="2"/>
  <c r="AK209" i="2"/>
  <c r="AL209" i="2"/>
  <c r="AM209" i="2"/>
  <c r="AN209" i="2"/>
  <c r="AC210" i="2"/>
  <c r="AD210" i="2"/>
  <c r="AE210" i="2"/>
  <c r="AF210" i="2"/>
  <c r="AG210" i="2"/>
  <c r="AH210" i="2"/>
  <c r="AI210" i="2"/>
  <c r="AJ210" i="2"/>
  <c r="AK210" i="2"/>
  <c r="AL210" i="2"/>
  <c r="AM210" i="2"/>
  <c r="AN210" i="2"/>
  <c r="AC211" i="2"/>
  <c r="AD211" i="2"/>
  <c r="AE211" i="2"/>
  <c r="AF211" i="2"/>
  <c r="AG211" i="2"/>
  <c r="AH211" i="2"/>
  <c r="AI211" i="2"/>
  <c r="AJ211" i="2"/>
  <c r="AK211" i="2"/>
  <c r="AL211" i="2"/>
  <c r="AM211" i="2"/>
  <c r="AN211" i="2"/>
  <c r="AC212" i="2"/>
  <c r="AD212" i="2"/>
  <c r="AE212" i="2"/>
  <c r="AF212" i="2"/>
  <c r="AG212" i="2"/>
  <c r="AH212" i="2"/>
  <c r="AI212" i="2"/>
  <c r="AJ212" i="2"/>
  <c r="AK212" i="2"/>
  <c r="AL212" i="2"/>
  <c r="AM212" i="2"/>
  <c r="AN212" i="2"/>
  <c r="AC213" i="2"/>
  <c r="AD213" i="2"/>
  <c r="AE213" i="2"/>
  <c r="AF213" i="2"/>
  <c r="AG213" i="2"/>
  <c r="AH213" i="2"/>
  <c r="AI213" i="2"/>
  <c r="AJ213" i="2"/>
  <c r="AK213" i="2"/>
  <c r="AL213" i="2"/>
  <c r="AM213" i="2"/>
  <c r="AN213" i="2"/>
  <c r="AC214" i="2"/>
  <c r="AD214" i="2"/>
  <c r="AE214" i="2"/>
  <c r="AF214" i="2"/>
  <c r="AG214" i="2"/>
  <c r="AH214" i="2"/>
  <c r="AI214" i="2"/>
  <c r="AJ214" i="2"/>
  <c r="AK214" i="2"/>
  <c r="AL214" i="2"/>
  <c r="AM214" i="2"/>
  <c r="AN214" i="2"/>
  <c r="AC215" i="2"/>
  <c r="AD215" i="2"/>
  <c r="AE215" i="2"/>
  <c r="AF215" i="2"/>
  <c r="AG215" i="2"/>
  <c r="AH215" i="2"/>
  <c r="AI215" i="2"/>
  <c r="AJ215" i="2"/>
  <c r="AK215" i="2"/>
  <c r="AL215" i="2"/>
  <c r="AM215" i="2"/>
  <c r="AN215" i="2"/>
  <c r="AC216" i="2"/>
  <c r="AD216" i="2"/>
  <c r="AE216" i="2"/>
  <c r="AF216" i="2"/>
  <c r="AG216" i="2"/>
  <c r="AH216" i="2"/>
  <c r="AI216" i="2"/>
  <c r="AJ216" i="2"/>
  <c r="AK216" i="2"/>
  <c r="AL216" i="2"/>
  <c r="AM216" i="2"/>
  <c r="AN216" i="2"/>
  <c r="AC217" i="2"/>
  <c r="AD217" i="2"/>
  <c r="AE217" i="2"/>
  <c r="AF217" i="2"/>
  <c r="AG217" i="2"/>
  <c r="AH217" i="2"/>
  <c r="AI217" i="2"/>
  <c r="AJ217" i="2"/>
  <c r="AK217" i="2"/>
  <c r="AL217" i="2"/>
  <c r="AM217" i="2"/>
  <c r="AN217" i="2"/>
  <c r="AC218" i="2"/>
  <c r="AD218" i="2"/>
  <c r="AE218" i="2"/>
  <c r="AF218" i="2"/>
  <c r="AG218" i="2"/>
  <c r="AH218" i="2"/>
  <c r="AI218" i="2"/>
  <c r="AJ218" i="2"/>
  <c r="AK218" i="2"/>
  <c r="AL218" i="2"/>
  <c r="AM218" i="2"/>
  <c r="AN218" i="2"/>
  <c r="AC219" i="2"/>
  <c r="AD219" i="2"/>
  <c r="AE219" i="2"/>
  <c r="AF219" i="2"/>
  <c r="AG219" i="2"/>
  <c r="AH219" i="2"/>
  <c r="AI219" i="2"/>
  <c r="AJ219" i="2"/>
  <c r="AK219" i="2"/>
  <c r="AL219" i="2"/>
  <c r="AM219" i="2"/>
  <c r="AN219" i="2"/>
  <c r="AC220" i="2"/>
  <c r="AD220" i="2"/>
  <c r="AE220" i="2"/>
  <c r="AF220" i="2"/>
  <c r="AG220" i="2"/>
  <c r="AH220" i="2"/>
  <c r="AI220" i="2"/>
  <c r="AJ220" i="2"/>
  <c r="AK220" i="2"/>
  <c r="AL220" i="2"/>
  <c r="AM220" i="2"/>
  <c r="AN220" i="2"/>
  <c r="AC221" i="2"/>
  <c r="AD221" i="2"/>
  <c r="AE221" i="2"/>
  <c r="AF221" i="2"/>
  <c r="AG221" i="2"/>
  <c r="AH221" i="2"/>
  <c r="AI221" i="2"/>
  <c r="AJ221" i="2"/>
  <c r="AK221" i="2"/>
  <c r="AL221" i="2"/>
  <c r="AM221" i="2"/>
  <c r="AN221" i="2"/>
  <c r="AC222" i="2"/>
  <c r="AD222" i="2"/>
  <c r="AE222" i="2"/>
  <c r="AF222" i="2"/>
  <c r="AG222" i="2"/>
  <c r="AH222" i="2"/>
  <c r="AI222" i="2"/>
  <c r="AJ222" i="2"/>
  <c r="AK222" i="2"/>
  <c r="AL222" i="2"/>
  <c r="AM222" i="2"/>
  <c r="AN222" i="2"/>
  <c r="AC223" i="2"/>
  <c r="AD223" i="2"/>
  <c r="AE223" i="2"/>
  <c r="AF223" i="2"/>
  <c r="AG223" i="2"/>
  <c r="AH223" i="2"/>
  <c r="AI223" i="2"/>
  <c r="AJ223" i="2"/>
  <c r="AK223" i="2"/>
  <c r="AL223" i="2"/>
  <c r="AM223" i="2"/>
  <c r="AN223" i="2"/>
  <c r="AC224" i="2"/>
  <c r="AD224" i="2"/>
  <c r="AE224" i="2"/>
  <c r="AF224" i="2"/>
  <c r="AG224" i="2"/>
  <c r="AH224" i="2"/>
  <c r="AI224" i="2"/>
  <c r="AJ224" i="2"/>
  <c r="AK224" i="2"/>
  <c r="AL224" i="2"/>
  <c r="AM224" i="2"/>
  <c r="AN224" i="2"/>
  <c r="AC225" i="2"/>
  <c r="AD225" i="2"/>
  <c r="AE225" i="2"/>
  <c r="AF225" i="2"/>
  <c r="AG225" i="2"/>
  <c r="AH225" i="2"/>
  <c r="AI225" i="2"/>
  <c r="AJ225" i="2"/>
  <c r="AK225" i="2"/>
  <c r="AL225" i="2"/>
  <c r="AM225" i="2"/>
  <c r="AN225" i="2"/>
  <c r="AC226" i="2"/>
  <c r="AD226" i="2"/>
  <c r="AE226" i="2"/>
  <c r="AF226" i="2"/>
  <c r="AG226" i="2"/>
  <c r="AH226" i="2"/>
  <c r="AI226" i="2"/>
  <c r="AJ226" i="2"/>
  <c r="AK226" i="2"/>
  <c r="AL226" i="2"/>
  <c r="AM226" i="2"/>
  <c r="AN226" i="2"/>
  <c r="AC227" i="2"/>
  <c r="AD227" i="2"/>
  <c r="AE227" i="2"/>
  <c r="AF227" i="2"/>
  <c r="AG227" i="2"/>
  <c r="AH227" i="2"/>
  <c r="AI227" i="2"/>
  <c r="AJ227" i="2"/>
  <c r="AK227" i="2"/>
  <c r="AL227" i="2"/>
  <c r="AM227" i="2"/>
  <c r="AN227" i="2"/>
  <c r="AC228" i="2"/>
  <c r="AD228" i="2"/>
  <c r="AE228" i="2"/>
  <c r="AF228" i="2"/>
  <c r="AG228" i="2"/>
  <c r="AH228" i="2"/>
  <c r="AI228" i="2"/>
  <c r="AJ228" i="2"/>
  <c r="AK228" i="2"/>
  <c r="AL228" i="2"/>
  <c r="AM228" i="2"/>
  <c r="AN228" i="2"/>
  <c r="AC229" i="2"/>
  <c r="AD229" i="2"/>
  <c r="AE229" i="2"/>
  <c r="AF229" i="2"/>
  <c r="AG229" i="2"/>
  <c r="AH229" i="2"/>
  <c r="AI229" i="2"/>
  <c r="AJ229" i="2"/>
  <c r="AK229" i="2"/>
  <c r="AL229" i="2"/>
  <c r="AM229" i="2"/>
  <c r="AN229" i="2"/>
  <c r="AC230" i="2"/>
  <c r="AD230" i="2"/>
  <c r="AE230" i="2"/>
  <c r="AF230" i="2"/>
  <c r="AG230" i="2"/>
  <c r="AH230" i="2"/>
  <c r="AI230" i="2"/>
  <c r="AJ230" i="2"/>
  <c r="AK230" i="2"/>
  <c r="AL230" i="2"/>
  <c r="AM230" i="2"/>
  <c r="AN230" i="2"/>
  <c r="AC231" i="2"/>
  <c r="AD231" i="2"/>
  <c r="AE231" i="2"/>
  <c r="AF231" i="2"/>
  <c r="AG231" i="2"/>
  <c r="AH231" i="2"/>
  <c r="AI231" i="2"/>
  <c r="AJ231" i="2"/>
  <c r="AK231" i="2"/>
  <c r="AL231" i="2"/>
  <c r="AM231" i="2"/>
  <c r="AN231" i="2"/>
  <c r="AC232" i="2"/>
  <c r="AD232" i="2"/>
  <c r="AE232" i="2"/>
  <c r="AF232" i="2"/>
  <c r="AG232" i="2"/>
  <c r="AH232" i="2"/>
  <c r="AI232" i="2"/>
  <c r="AJ232" i="2"/>
  <c r="AK232" i="2"/>
  <c r="AL232" i="2"/>
  <c r="AM232" i="2"/>
  <c r="AN232" i="2"/>
  <c r="AC233" i="2"/>
  <c r="AD233" i="2"/>
  <c r="AE233" i="2"/>
  <c r="AF233" i="2"/>
  <c r="AG233" i="2"/>
  <c r="AH233" i="2"/>
  <c r="AI233" i="2"/>
  <c r="AJ233" i="2"/>
  <c r="AK233" i="2"/>
  <c r="AL233" i="2"/>
  <c r="AM233" i="2"/>
  <c r="AN233" i="2"/>
  <c r="AC234" i="2"/>
  <c r="AD234" i="2"/>
  <c r="AE234" i="2"/>
  <c r="AF234" i="2"/>
  <c r="AG234" i="2"/>
  <c r="AH234" i="2"/>
  <c r="AI234" i="2"/>
  <c r="AJ234" i="2"/>
  <c r="AK234" i="2"/>
  <c r="AL234" i="2"/>
  <c r="AM234" i="2"/>
  <c r="AN234" i="2"/>
  <c r="AC235" i="2"/>
  <c r="AD235" i="2"/>
  <c r="AE235" i="2"/>
  <c r="AF235" i="2"/>
  <c r="AG235" i="2"/>
  <c r="AH235" i="2"/>
  <c r="AI235" i="2"/>
  <c r="AJ235" i="2"/>
  <c r="AK235" i="2"/>
  <c r="AL235" i="2"/>
  <c r="AM235" i="2"/>
  <c r="AN235" i="2"/>
  <c r="AC236" i="2"/>
  <c r="AD236" i="2"/>
  <c r="AE236" i="2"/>
  <c r="AF236" i="2"/>
  <c r="AG236" i="2"/>
  <c r="AH236" i="2"/>
  <c r="AI236" i="2"/>
  <c r="AJ236" i="2"/>
  <c r="AK236" i="2"/>
  <c r="AL236" i="2"/>
  <c r="AM236" i="2"/>
  <c r="AN236" i="2"/>
  <c r="AC237" i="2"/>
  <c r="AD237" i="2"/>
  <c r="AE237" i="2"/>
  <c r="AF237" i="2"/>
  <c r="AG237" i="2"/>
  <c r="AH237" i="2"/>
  <c r="AI237" i="2"/>
  <c r="AJ237" i="2"/>
  <c r="AK237" i="2"/>
  <c r="AL237" i="2"/>
  <c r="AM237" i="2"/>
  <c r="AN237" i="2"/>
  <c r="AC238" i="2"/>
  <c r="AD238" i="2"/>
  <c r="AE238" i="2"/>
  <c r="AF238" i="2"/>
  <c r="AG238" i="2"/>
  <c r="AH238" i="2"/>
  <c r="AI238" i="2"/>
  <c r="AJ238" i="2"/>
  <c r="AK238" i="2"/>
  <c r="AL238" i="2"/>
  <c r="AM238" i="2"/>
  <c r="AN238" i="2"/>
  <c r="AC239" i="2"/>
  <c r="AD239" i="2"/>
  <c r="AE239" i="2"/>
  <c r="AF239" i="2"/>
  <c r="AG239" i="2"/>
  <c r="AH239" i="2"/>
  <c r="AI239" i="2"/>
  <c r="AJ239" i="2"/>
  <c r="AK239" i="2"/>
  <c r="AL239" i="2"/>
  <c r="AM239" i="2"/>
  <c r="AN239" i="2"/>
  <c r="AC240" i="2"/>
  <c r="AD240" i="2"/>
  <c r="AE240" i="2"/>
  <c r="AF240" i="2"/>
  <c r="AG240" i="2"/>
  <c r="AH240" i="2"/>
  <c r="AI240" i="2"/>
  <c r="AJ240" i="2"/>
  <c r="AK240" i="2"/>
  <c r="AL240" i="2"/>
  <c r="AM240" i="2"/>
  <c r="AN240" i="2"/>
  <c r="AC241" i="2"/>
  <c r="AD241" i="2"/>
  <c r="AE241" i="2"/>
  <c r="AF241" i="2"/>
  <c r="AG241" i="2"/>
  <c r="AH241" i="2"/>
  <c r="AI241" i="2"/>
  <c r="AJ241" i="2"/>
  <c r="AK241" i="2"/>
  <c r="AL241" i="2"/>
  <c r="AM241" i="2"/>
  <c r="AN241" i="2"/>
  <c r="AC242" i="2"/>
  <c r="AD242" i="2"/>
  <c r="AE242" i="2"/>
  <c r="AF242" i="2"/>
  <c r="AG242" i="2"/>
  <c r="AH242" i="2"/>
  <c r="AI242" i="2"/>
  <c r="AJ242" i="2"/>
  <c r="AK242" i="2"/>
  <c r="AL242" i="2"/>
  <c r="AM242" i="2"/>
  <c r="AN242" i="2"/>
  <c r="AC243" i="2"/>
  <c r="AD243" i="2"/>
  <c r="AE243" i="2"/>
  <c r="AF243" i="2"/>
  <c r="AG243" i="2"/>
  <c r="AH243" i="2"/>
  <c r="AI243" i="2"/>
  <c r="AJ243" i="2"/>
  <c r="AK243" i="2"/>
  <c r="AL243" i="2"/>
  <c r="AM243" i="2"/>
  <c r="AN243" i="2"/>
  <c r="AC244" i="2"/>
  <c r="AD244" i="2"/>
  <c r="AE244" i="2"/>
  <c r="AF244" i="2"/>
  <c r="AG244" i="2"/>
  <c r="AH244" i="2"/>
  <c r="AI244" i="2"/>
  <c r="AJ244" i="2"/>
  <c r="AK244" i="2"/>
  <c r="AL244" i="2"/>
  <c r="AM244" i="2"/>
  <c r="AN244" i="2"/>
  <c r="AC245" i="2"/>
  <c r="AD245" i="2"/>
  <c r="AE245" i="2"/>
  <c r="AF245" i="2"/>
  <c r="AG245" i="2"/>
  <c r="AH245" i="2"/>
  <c r="AI245" i="2"/>
  <c r="AJ245" i="2"/>
  <c r="AK245" i="2"/>
  <c r="AL245" i="2"/>
  <c r="AM245" i="2"/>
  <c r="AN245" i="2"/>
  <c r="AC246" i="2"/>
  <c r="AD246" i="2"/>
  <c r="AE246" i="2"/>
  <c r="AF246" i="2"/>
  <c r="AG246" i="2"/>
  <c r="AH246" i="2"/>
  <c r="AI246" i="2"/>
  <c r="AJ246" i="2"/>
  <c r="AK246" i="2"/>
  <c r="AL246" i="2"/>
  <c r="AM246" i="2"/>
  <c r="AN246" i="2"/>
  <c r="AC247" i="2"/>
  <c r="AD247" i="2"/>
  <c r="AE247" i="2"/>
  <c r="AF247" i="2"/>
  <c r="AG247" i="2"/>
  <c r="AH247" i="2"/>
  <c r="AI247" i="2"/>
  <c r="AJ247" i="2"/>
  <c r="AK247" i="2"/>
  <c r="AL247" i="2"/>
  <c r="AM247" i="2"/>
  <c r="AN247" i="2"/>
  <c r="AC248" i="2"/>
  <c r="AD248" i="2"/>
  <c r="AE248" i="2"/>
  <c r="AF248" i="2"/>
  <c r="AG248" i="2"/>
  <c r="AH248" i="2"/>
  <c r="AI248" i="2"/>
  <c r="AJ248" i="2"/>
  <c r="AK248" i="2"/>
  <c r="AL248" i="2"/>
  <c r="AM248" i="2"/>
  <c r="AN248" i="2"/>
  <c r="AC249" i="2"/>
  <c r="AD249" i="2"/>
  <c r="AE249" i="2"/>
  <c r="AF249" i="2"/>
  <c r="AG249" i="2"/>
  <c r="AH249" i="2"/>
  <c r="AI249" i="2"/>
  <c r="AJ249" i="2"/>
  <c r="AK249" i="2"/>
  <c r="AL249" i="2"/>
  <c r="AM249" i="2"/>
  <c r="AN249" i="2"/>
  <c r="AC250" i="2"/>
  <c r="AD250" i="2"/>
  <c r="AE250" i="2"/>
  <c r="AF250" i="2"/>
  <c r="AG250" i="2"/>
  <c r="AH250" i="2"/>
  <c r="AI250" i="2"/>
  <c r="AJ250" i="2"/>
  <c r="AK250" i="2"/>
  <c r="AL250" i="2"/>
  <c r="AM250" i="2"/>
  <c r="AN250" i="2"/>
  <c r="AC251" i="2"/>
  <c r="AD251" i="2"/>
  <c r="AE251" i="2"/>
  <c r="AF251" i="2"/>
  <c r="AG251" i="2"/>
  <c r="AH251" i="2"/>
  <c r="AI251" i="2"/>
  <c r="AJ251" i="2"/>
  <c r="AK251" i="2"/>
  <c r="AL251" i="2"/>
  <c r="AM251" i="2"/>
  <c r="AN251" i="2"/>
  <c r="AC252" i="2"/>
  <c r="AD252" i="2"/>
  <c r="AE252" i="2"/>
  <c r="AF252" i="2"/>
  <c r="AG252" i="2"/>
  <c r="AH252" i="2"/>
  <c r="AI252" i="2"/>
  <c r="AJ252" i="2"/>
  <c r="AK252" i="2"/>
  <c r="AL252" i="2"/>
  <c r="AM252" i="2"/>
  <c r="AN252" i="2"/>
  <c r="AC253" i="2"/>
  <c r="AD253" i="2"/>
  <c r="AE253" i="2"/>
  <c r="AF253" i="2"/>
  <c r="AG253" i="2"/>
  <c r="AH253" i="2"/>
  <c r="AI253" i="2"/>
  <c r="AJ253" i="2"/>
  <c r="AK253" i="2"/>
  <c r="AL253" i="2"/>
  <c r="AM253" i="2"/>
  <c r="AN253" i="2"/>
  <c r="AC254" i="2"/>
  <c r="AD254" i="2"/>
  <c r="AE254" i="2"/>
  <c r="AF254" i="2"/>
  <c r="AG254" i="2"/>
  <c r="AH254" i="2"/>
  <c r="AI254" i="2"/>
  <c r="AJ254" i="2"/>
  <c r="AK254" i="2"/>
  <c r="AL254" i="2"/>
  <c r="AM254" i="2"/>
  <c r="AN254" i="2"/>
  <c r="AC255" i="2"/>
  <c r="AD255" i="2"/>
  <c r="AE255" i="2"/>
  <c r="AF255" i="2"/>
  <c r="AG255" i="2"/>
  <c r="AH255" i="2"/>
  <c r="AI255" i="2"/>
  <c r="AJ255" i="2"/>
  <c r="AK255" i="2"/>
  <c r="AL255" i="2"/>
  <c r="AM255" i="2"/>
  <c r="AN255" i="2"/>
  <c r="AC256" i="2"/>
  <c r="AD256" i="2"/>
  <c r="AE256" i="2"/>
  <c r="AF256" i="2"/>
  <c r="AG256" i="2"/>
  <c r="AH256" i="2"/>
  <c r="AI256" i="2"/>
  <c r="AJ256" i="2"/>
  <c r="AK256" i="2"/>
  <c r="AL256" i="2"/>
  <c r="AM256" i="2"/>
  <c r="AN256" i="2"/>
  <c r="AC257" i="2"/>
  <c r="AD257" i="2"/>
  <c r="AE257" i="2"/>
  <c r="AF257" i="2"/>
  <c r="AG257" i="2"/>
  <c r="AH257" i="2"/>
  <c r="AI257" i="2"/>
  <c r="AJ257" i="2"/>
  <c r="AK257" i="2"/>
  <c r="AL257" i="2"/>
  <c r="AM257" i="2"/>
  <c r="AN257" i="2"/>
  <c r="AJ7" i="2"/>
  <c r="AD7" i="2"/>
  <c r="AE7" i="2"/>
  <c r="AF7" i="2"/>
  <c r="AG7" i="2"/>
  <c r="AH7" i="2"/>
  <c r="AI7" i="2"/>
  <c r="AK7" i="2"/>
  <c r="AL7" i="2"/>
  <c r="AM7" i="2"/>
  <c r="AN7" i="2"/>
  <c r="AC7" i="2"/>
  <c r="Z320" i="2"/>
  <c r="G265" i="3"/>
  <c r="T265" i="3"/>
  <c r="W265" i="3"/>
  <c r="V265" i="3" s="1"/>
  <c r="AI265" i="3" s="1"/>
  <c r="X265" i="3"/>
  <c r="Y265" i="3"/>
  <c r="Z265" i="3"/>
  <c r="AA265" i="3"/>
  <c r="AB265" i="3"/>
  <c r="AC265" i="3"/>
  <c r="AD265" i="3"/>
  <c r="AE265" i="3"/>
  <c r="AF265" i="3"/>
  <c r="AG265" i="3"/>
  <c r="AH265" i="3"/>
  <c r="AE320" i="2" l="1"/>
  <c r="AB110" i="2"/>
  <c r="AB7" i="2"/>
  <c r="H320" i="2"/>
  <c r="G206" i="2"/>
  <c r="T8" i="3"/>
  <c r="G7" i="2" s="1"/>
  <c r="W8" i="3"/>
  <c r="S301" i="3"/>
  <c r="R301" i="3"/>
  <c r="Q301" i="3"/>
  <c r="P301" i="3"/>
  <c r="O301" i="3"/>
  <c r="N301" i="3"/>
  <c r="M301" i="3"/>
  <c r="L301" i="3"/>
  <c r="K301" i="3"/>
  <c r="J301" i="3"/>
  <c r="I301" i="3"/>
  <c r="H301" i="3"/>
  <c r="E301" i="3"/>
  <c r="AH282" i="3"/>
  <c r="AG282" i="3"/>
  <c r="AF282" i="3"/>
  <c r="AE282" i="3"/>
  <c r="AD282" i="3"/>
  <c r="AC282" i="3"/>
  <c r="AB282" i="3"/>
  <c r="AA282" i="3"/>
  <c r="Z282" i="3"/>
  <c r="Y282" i="3"/>
  <c r="X282" i="3"/>
  <c r="W282" i="3"/>
  <c r="T282" i="3"/>
  <c r="G256" i="2" s="1"/>
  <c r="AH281" i="3"/>
  <c r="AG281" i="3"/>
  <c r="AF281" i="3"/>
  <c r="AE281" i="3"/>
  <c r="AD281" i="3"/>
  <c r="AC281" i="3"/>
  <c r="AB281" i="3"/>
  <c r="AA281" i="3"/>
  <c r="Z281" i="3"/>
  <c r="Y281" i="3"/>
  <c r="X281" i="3"/>
  <c r="W281" i="3"/>
  <c r="T281" i="3"/>
  <c r="G255" i="2" s="1"/>
  <c r="AH280" i="3"/>
  <c r="AG280" i="3"/>
  <c r="AF280" i="3"/>
  <c r="AE280" i="3"/>
  <c r="AD280" i="3"/>
  <c r="AC280" i="3"/>
  <c r="AB280" i="3"/>
  <c r="AA280" i="3"/>
  <c r="Z280" i="3"/>
  <c r="Y280" i="3"/>
  <c r="X280" i="3"/>
  <c r="W280" i="3"/>
  <c r="T280" i="3"/>
  <c r="G254" i="2" s="1"/>
  <c r="AH279" i="3"/>
  <c r="AG279" i="3"/>
  <c r="AF279" i="3"/>
  <c r="AE279" i="3"/>
  <c r="AD279" i="3"/>
  <c r="AC279" i="3"/>
  <c r="AB279" i="3"/>
  <c r="AA279" i="3"/>
  <c r="Z279" i="3"/>
  <c r="Y279" i="3"/>
  <c r="X279" i="3"/>
  <c r="W279" i="3"/>
  <c r="T279" i="3"/>
  <c r="AH278" i="3"/>
  <c r="AG278" i="3"/>
  <c r="AF278" i="3"/>
  <c r="AE278" i="3"/>
  <c r="AD278" i="3"/>
  <c r="AC278" i="3"/>
  <c r="AB278" i="3"/>
  <c r="AA278" i="3"/>
  <c r="Z278" i="3"/>
  <c r="Y278" i="3"/>
  <c r="X278" i="3"/>
  <c r="W278" i="3"/>
  <c r="T278" i="3"/>
  <c r="G253" i="2" s="1"/>
  <c r="AH277" i="3"/>
  <c r="AG277" i="3"/>
  <c r="AF277" i="3"/>
  <c r="AE277" i="3"/>
  <c r="AD277" i="3"/>
  <c r="AC277" i="3"/>
  <c r="AB277" i="3"/>
  <c r="AA277" i="3"/>
  <c r="Z277" i="3"/>
  <c r="Y277" i="3"/>
  <c r="X277" i="3"/>
  <c r="W277" i="3"/>
  <c r="T277" i="3"/>
  <c r="AH276" i="3"/>
  <c r="AG276" i="3"/>
  <c r="AF276" i="3"/>
  <c r="AE276" i="3"/>
  <c r="AD276" i="3"/>
  <c r="AC276" i="3"/>
  <c r="AB276" i="3"/>
  <c r="AA276" i="3"/>
  <c r="Z276" i="3"/>
  <c r="Y276" i="3"/>
  <c r="X276" i="3"/>
  <c r="W276" i="3"/>
  <c r="T276" i="3"/>
  <c r="G252" i="2" s="1"/>
  <c r="AH275" i="3"/>
  <c r="AG275" i="3"/>
  <c r="AF275" i="3"/>
  <c r="AE275" i="3"/>
  <c r="AD275" i="3"/>
  <c r="AC275" i="3"/>
  <c r="AB275" i="3"/>
  <c r="AA275" i="3"/>
  <c r="Z275" i="3"/>
  <c r="Y275" i="3"/>
  <c r="X275" i="3"/>
  <c r="W275" i="3"/>
  <c r="T275" i="3"/>
  <c r="G251" i="2" s="1"/>
  <c r="AH274" i="3"/>
  <c r="AG274" i="3"/>
  <c r="AF274" i="3"/>
  <c r="AE274" i="3"/>
  <c r="AD274" i="3"/>
  <c r="AC274" i="3"/>
  <c r="AB274" i="3"/>
  <c r="AA274" i="3"/>
  <c r="Z274" i="3"/>
  <c r="Y274" i="3"/>
  <c r="X274" i="3"/>
  <c r="W274" i="3"/>
  <c r="T274" i="3"/>
  <c r="AH273" i="3"/>
  <c r="AG273" i="3"/>
  <c r="AF273" i="3"/>
  <c r="AE273" i="3"/>
  <c r="AD273" i="3"/>
  <c r="AC273" i="3"/>
  <c r="AB273" i="3"/>
  <c r="AA273" i="3"/>
  <c r="Z273" i="3"/>
  <c r="Y273" i="3"/>
  <c r="X273" i="3"/>
  <c r="W273" i="3"/>
  <c r="T273" i="3"/>
  <c r="G250" i="2" s="1"/>
  <c r="AH272" i="3"/>
  <c r="AG272" i="3"/>
  <c r="AF272" i="3"/>
  <c r="AE272" i="3"/>
  <c r="AD272" i="3"/>
  <c r="AC272" i="3"/>
  <c r="AB272" i="3"/>
  <c r="AA272" i="3"/>
  <c r="Z272" i="3"/>
  <c r="Y272" i="3"/>
  <c r="X272" i="3"/>
  <c r="W272" i="3"/>
  <c r="T272" i="3"/>
  <c r="G249" i="2" s="1"/>
  <c r="AH271" i="3"/>
  <c r="AG271" i="3"/>
  <c r="AF271" i="3"/>
  <c r="AE271" i="3"/>
  <c r="AD271" i="3"/>
  <c r="AC271" i="3"/>
  <c r="AB271" i="3"/>
  <c r="AA271" i="3"/>
  <c r="Z271" i="3"/>
  <c r="Y271" i="3"/>
  <c r="X271" i="3"/>
  <c r="W271" i="3"/>
  <c r="T271" i="3"/>
  <c r="G248" i="2" s="1"/>
  <c r="AH270" i="3"/>
  <c r="AG270" i="3"/>
  <c r="AF270" i="3"/>
  <c r="AE270" i="3"/>
  <c r="AD270" i="3"/>
  <c r="AC270" i="3"/>
  <c r="AB270" i="3"/>
  <c r="AA270" i="3"/>
  <c r="Z270" i="3"/>
  <c r="Y270" i="3"/>
  <c r="X270" i="3"/>
  <c r="W270" i="3"/>
  <c r="T270" i="3"/>
  <c r="G247" i="2" s="1"/>
  <c r="AH269" i="3"/>
  <c r="AG269" i="3"/>
  <c r="AF269" i="3"/>
  <c r="AE269" i="3"/>
  <c r="AD269" i="3"/>
  <c r="AC269" i="3"/>
  <c r="AB269" i="3"/>
  <c r="AA269" i="3"/>
  <c r="Z269" i="3"/>
  <c r="Y269" i="3"/>
  <c r="X269" i="3"/>
  <c r="W269" i="3"/>
  <c r="T269" i="3"/>
  <c r="AH268" i="3"/>
  <c r="AG268" i="3"/>
  <c r="AF268" i="3"/>
  <c r="AE268" i="3"/>
  <c r="AD268" i="3"/>
  <c r="AC268" i="3"/>
  <c r="AB268" i="3"/>
  <c r="AA268" i="3"/>
  <c r="Z268" i="3"/>
  <c r="Y268" i="3"/>
  <c r="X268" i="3"/>
  <c r="W268" i="3"/>
  <c r="T268" i="3"/>
  <c r="G245" i="2" s="1"/>
  <c r="AH267" i="3"/>
  <c r="AG267" i="3"/>
  <c r="AF267" i="3"/>
  <c r="AE267" i="3"/>
  <c r="AD267" i="3"/>
  <c r="AC267" i="3"/>
  <c r="AB267" i="3"/>
  <c r="AA267" i="3"/>
  <c r="Z267" i="3"/>
  <c r="Y267" i="3"/>
  <c r="X267" i="3"/>
  <c r="W267" i="3"/>
  <c r="T267" i="3"/>
  <c r="G243" i="2" s="1"/>
  <c r="AH266" i="3"/>
  <c r="AG266" i="3"/>
  <c r="AF266" i="3"/>
  <c r="AE266" i="3"/>
  <c r="AD266" i="3"/>
  <c r="AC266" i="3"/>
  <c r="AB266" i="3"/>
  <c r="AA266" i="3"/>
  <c r="Z266" i="3"/>
  <c r="Y266" i="3"/>
  <c r="X266" i="3"/>
  <c r="W266" i="3"/>
  <c r="T266" i="3"/>
  <c r="G244" i="2" s="1"/>
  <c r="AH264" i="3"/>
  <c r="AG264" i="3"/>
  <c r="AF264" i="3"/>
  <c r="AE264" i="3"/>
  <c r="AD264" i="3"/>
  <c r="AC264" i="3"/>
  <c r="AB264" i="3"/>
  <c r="AA264" i="3"/>
  <c r="Z264" i="3"/>
  <c r="Y264" i="3"/>
  <c r="X264" i="3"/>
  <c r="W264" i="3"/>
  <c r="T264" i="3"/>
  <c r="G242" i="2" s="1"/>
  <c r="G264" i="3"/>
  <c r="AH263" i="3"/>
  <c r="AG263" i="3"/>
  <c r="AF263" i="3"/>
  <c r="AE263" i="3"/>
  <c r="AD263" i="3"/>
  <c r="AC263" i="3"/>
  <c r="AB263" i="3"/>
  <c r="AA263" i="3"/>
  <c r="Z263" i="3"/>
  <c r="Y263" i="3"/>
  <c r="X263" i="3"/>
  <c r="W263" i="3"/>
  <c r="T263" i="3"/>
  <c r="G241" i="2" s="1"/>
  <c r="G263" i="3"/>
  <c r="AH262" i="3"/>
  <c r="AG262" i="3"/>
  <c r="AF262" i="3"/>
  <c r="AE262" i="3"/>
  <c r="AD262" i="3"/>
  <c r="AC262" i="3"/>
  <c r="AB262" i="3"/>
  <c r="AA262" i="3"/>
  <c r="Z262" i="3"/>
  <c r="Y262" i="3"/>
  <c r="X262" i="3"/>
  <c r="W262" i="3"/>
  <c r="T262" i="3"/>
  <c r="G240" i="2" s="1"/>
  <c r="G262" i="3"/>
  <c r="AH261" i="3"/>
  <c r="AG261" i="3"/>
  <c r="AF261" i="3"/>
  <c r="AE261" i="3"/>
  <c r="AD261" i="3"/>
  <c r="AC261" i="3"/>
  <c r="AB261" i="3"/>
  <c r="AA261" i="3"/>
  <c r="Z261" i="3"/>
  <c r="Y261" i="3"/>
  <c r="X261" i="3"/>
  <c r="W261" i="3"/>
  <c r="T261" i="3"/>
  <c r="G239" i="2" s="1"/>
  <c r="G261" i="3"/>
  <c r="AH260" i="3"/>
  <c r="AG260" i="3"/>
  <c r="AF260" i="3"/>
  <c r="AE260" i="3"/>
  <c r="AD260" i="3"/>
  <c r="AC260" i="3"/>
  <c r="AB260" i="3"/>
  <c r="AA260" i="3"/>
  <c r="Z260" i="3"/>
  <c r="Y260" i="3"/>
  <c r="X260" i="3"/>
  <c r="W260" i="3"/>
  <c r="T260" i="3"/>
  <c r="G238" i="2" s="1"/>
  <c r="G260" i="3"/>
  <c r="AH259" i="3"/>
  <c r="AG259" i="3"/>
  <c r="AF259" i="3"/>
  <c r="AE259" i="3"/>
  <c r="AD259" i="3"/>
  <c r="AC259" i="3"/>
  <c r="AB259" i="3"/>
  <c r="AA259" i="3"/>
  <c r="Z259" i="3"/>
  <c r="Y259" i="3"/>
  <c r="X259" i="3"/>
  <c r="W259" i="3"/>
  <c r="T259" i="3"/>
  <c r="G259" i="3"/>
  <c r="AH258" i="3"/>
  <c r="AG258" i="3"/>
  <c r="AF258" i="3"/>
  <c r="AE258" i="3"/>
  <c r="AD258" i="3"/>
  <c r="AC258" i="3"/>
  <c r="AB258" i="3"/>
  <c r="AA258" i="3"/>
  <c r="Z258" i="3"/>
  <c r="Y258" i="3"/>
  <c r="X258" i="3"/>
  <c r="W258" i="3"/>
  <c r="T258" i="3"/>
  <c r="G237" i="2" s="1"/>
  <c r="G258" i="3"/>
  <c r="AH257" i="3"/>
  <c r="AG257" i="3"/>
  <c r="AF257" i="3"/>
  <c r="AE257" i="3"/>
  <c r="AD257" i="3"/>
  <c r="AC257" i="3"/>
  <c r="AB257" i="3"/>
  <c r="AA257" i="3"/>
  <c r="Z257" i="3"/>
  <c r="Y257" i="3"/>
  <c r="X257" i="3"/>
  <c r="W257" i="3"/>
  <c r="T257" i="3"/>
  <c r="G236" i="2" s="1"/>
  <c r="G257" i="3"/>
  <c r="AH256" i="3"/>
  <c r="AG256" i="3"/>
  <c r="AF256" i="3"/>
  <c r="AE256" i="3"/>
  <c r="AD256" i="3"/>
  <c r="AC256" i="3"/>
  <c r="AB256" i="3"/>
  <c r="AA256" i="3"/>
  <c r="Z256" i="3"/>
  <c r="Y256" i="3"/>
  <c r="X256" i="3"/>
  <c r="W256" i="3"/>
  <c r="T256" i="3"/>
  <c r="G235" i="2" s="1"/>
  <c r="G256" i="3"/>
  <c r="AH255" i="3"/>
  <c r="AG255" i="3"/>
  <c r="AF255" i="3"/>
  <c r="AE255" i="3"/>
  <c r="AD255" i="3"/>
  <c r="AC255" i="3"/>
  <c r="AB255" i="3"/>
  <c r="AA255" i="3"/>
  <c r="Z255" i="3"/>
  <c r="Y255" i="3"/>
  <c r="X255" i="3"/>
  <c r="W255" i="3"/>
  <c r="T255" i="3"/>
  <c r="G234" i="2" s="1"/>
  <c r="G255" i="3"/>
  <c r="AH254" i="3"/>
  <c r="AG254" i="3"/>
  <c r="AF254" i="3"/>
  <c r="AE254" i="3"/>
  <c r="AD254" i="3"/>
  <c r="AC254" i="3"/>
  <c r="AB254" i="3"/>
  <c r="AA254" i="3"/>
  <c r="Z254" i="3"/>
  <c r="Y254" i="3"/>
  <c r="X254" i="3"/>
  <c r="W254" i="3"/>
  <c r="T254" i="3"/>
  <c r="G233" i="2" s="1"/>
  <c r="G254" i="3"/>
  <c r="AH253" i="3"/>
  <c r="AG253" i="3"/>
  <c r="AF253" i="3"/>
  <c r="AE253" i="3"/>
  <c r="AD253" i="3"/>
  <c r="AC253" i="3"/>
  <c r="AB253" i="3"/>
  <c r="AA253" i="3"/>
  <c r="Z253" i="3"/>
  <c r="Y253" i="3"/>
  <c r="X253" i="3"/>
  <c r="W253" i="3"/>
  <c r="T253" i="3"/>
  <c r="G232" i="2" s="1"/>
  <c r="G253" i="3"/>
  <c r="AH252" i="3"/>
  <c r="AG252" i="3"/>
  <c r="AF252" i="3"/>
  <c r="AE252" i="3"/>
  <c r="AD252" i="3"/>
  <c r="AC252" i="3"/>
  <c r="AB252" i="3"/>
  <c r="AA252" i="3"/>
  <c r="Z252" i="3"/>
  <c r="Y252" i="3"/>
  <c r="X252" i="3"/>
  <c r="W252" i="3"/>
  <c r="T252" i="3"/>
  <c r="G231" i="2" s="1"/>
  <c r="G252" i="3"/>
  <c r="AH251" i="3"/>
  <c r="AG251" i="3"/>
  <c r="AF251" i="3"/>
  <c r="AE251" i="3"/>
  <c r="AD251" i="3"/>
  <c r="AC251" i="3"/>
  <c r="AB251" i="3"/>
  <c r="AA251" i="3"/>
  <c r="Z251" i="3"/>
  <c r="Y251" i="3"/>
  <c r="X251" i="3"/>
  <c r="W251" i="3"/>
  <c r="T251" i="3"/>
  <c r="G230" i="2" s="1"/>
  <c r="G251" i="3"/>
  <c r="AH250" i="3"/>
  <c r="AG250" i="3"/>
  <c r="AF250" i="3"/>
  <c r="AE250" i="3"/>
  <c r="AD250" i="3"/>
  <c r="AC250" i="3"/>
  <c r="AB250" i="3"/>
  <c r="AA250" i="3"/>
  <c r="Z250" i="3"/>
  <c r="Y250" i="3"/>
  <c r="X250" i="3"/>
  <c r="W250" i="3"/>
  <c r="T250" i="3"/>
  <c r="G250" i="3"/>
  <c r="AH249" i="3"/>
  <c r="AG249" i="3"/>
  <c r="AF249" i="3"/>
  <c r="AE249" i="3"/>
  <c r="AD249" i="3"/>
  <c r="AC249" i="3"/>
  <c r="AB249" i="3"/>
  <c r="AA249" i="3"/>
  <c r="Z249" i="3"/>
  <c r="Y249" i="3"/>
  <c r="X249" i="3"/>
  <c r="W249" i="3"/>
  <c r="T249" i="3"/>
  <c r="G229" i="2" s="1"/>
  <c r="G249" i="3"/>
  <c r="AH248" i="3"/>
  <c r="AG248" i="3"/>
  <c r="AF248" i="3"/>
  <c r="AE248" i="3"/>
  <c r="AD248" i="3"/>
  <c r="AC248" i="3"/>
  <c r="AB248" i="3"/>
  <c r="AA248" i="3"/>
  <c r="Z248" i="3"/>
  <c r="Y248" i="3"/>
  <c r="X248" i="3"/>
  <c r="W248" i="3"/>
  <c r="T248" i="3"/>
  <c r="G228" i="2" s="1"/>
  <c r="G248" i="3"/>
  <c r="AH247" i="3"/>
  <c r="AG247" i="3"/>
  <c r="AF247" i="3"/>
  <c r="AE247" i="3"/>
  <c r="AD247" i="3"/>
  <c r="AC247" i="3"/>
  <c r="AB247" i="3"/>
  <c r="AA247" i="3"/>
  <c r="Z247" i="3"/>
  <c r="Y247" i="3"/>
  <c r="X247" i="3"/>
  <c r="W247" i="3"/>
  <c r="T247" i="3"/>
  <c r="G227" i="2" s="1"/>
  <c r="G247" i="3"/>
  <c r="AH246" i="3"/>
  <c r="AG246" i="3"/>
  <c r="AF246" i="3"/>
  <c r="AE246" i="3"/>
  <c r="AD246" i="3"/>
  <c r="AC246" i="3"/>
  <c r="AB246" i="3"/>
  <c r="AA246" i="3"/>
  <c r="Z246" i="3"/>
  <c r="Y246" i="3"/>
  <c r="X246" i="3"/>
  <c r="W246" i="3"/>
  <c r="T246" i="3"/>
  <c r="G226" i="2" s="1"/>
  <c r="G246" i="3"/>
  <c r="AH245" i="3"/>
  <c r="AG245" i="3"/>
  <c r="AF245" i="3"/>
  <c r="AE245" i="3"/>
  <c r="AD245" i="3"/>
  <c r="AC245" i="3"/>
  <c r="AB245" i="3"/>
  <c r="AA245" i="3"/>
  <c r="Z245" i="3"/>
  <c r="Y245" i="3"/>
  <c r="X245" i="3"/>
  <c r="W245" i="3"/>
  <c r="T245" i="3"/>
  <c r="G225" i="2" s="1"/>
  <c r="G245" i="3"/>
  <c r="AH244" i="3"/>
  <c r="AG244" i="3"/>
  <c r="AF244" i="3"/>
  <c r="AE244" i="3"/>
  <c r="AD244" i="3"/>
  <c r="AC244" i="3"/>
  <c r="AB244" i="3"/>
  <c r="AA244" i="3"/>
  <c r="Z244" i="3"/>
  <c r="Y244" i="3"/>
  <c r="X244" i="3"/>
  <c r="W244" i="3"/>
  <c r="T244" i="3"/>
  <c r="G224" i="2" s="1"/>
  <c r="G244" i="3"/>
  <c r="AH243" i="3"/>
  <c r="AG243" i="3"/>
  <c r="AF243" i="3"/>
  <c r="AE243" i="3"/>
  <c r="AD243" i="3"/>
  <c r="AC243" i="3"/>
  <c r="AB243" i="3"/>
  <c r="AA243" i="3"/>
  <c r="Z243" i="3"/>
  <c r="Y243" i="3"/>
  <c r="X243" i="3"/>
  <c r="W243" i="3"/>
  <c r="T243" i="3"/>
  <c r="G243" i="3"/>
  <c r="AH242" i="3"/>
  <c r="AG242" i="3"/>
  <c r="AF242" i="3"/>
  <c r="AE242" i="3"/>
  <c r="AD242" i="3"/>
  <c r="AC242" i="3"/>
  <c r="AB242" i="3"/>
  <c r="AA242" i="3"/>
  <c r="Z242" i="3"/>
  <c r="Y242" i="3"/>
  <c r="X242" i="3"/>
  <c r="W242" i="3"/>
  <c r="T242" i="3"/>
  <c r="G242" i="3"/>
  <c r="AH241" i="3"/>
  <c r="AG241" i="3"/>
  <c r="AF241" i="3"/>
  <c r="AE241" i="3"/>
  <c r="AD241" i="3"/>
  <c r="AC241" i="3"/>
  <c r="AB241" i="3"/>
  <c r="AA241" i="3"/>
  <c r="Z241" i="3"/>
  <c r="Y241" i="3"/>
  <c r="X241" i="3"/>
  <c r="W241" i="3"/>
  <c r="T241" i="3"/>
  <c r="G223" i="2" s="1"/>
  <c r="G241" i="3"/>
  <c r="AH240" i="3"/>
  <c r="AG240" i="3"/>
  <c r="AF240" i="3"/>
  <c r="AE240" i="3"/>
  <c r="AD240" i="3"/>
  <c r="AC240" i="3"/>
  <c r="AB240" i="3"/>
  <c r="AA240" i="3"/>
  <c r="Z240" i="3"/>
  <c r="Y240" i="3"/>
  <c r="X240" i="3"/>
  <c r="W240" i="3"/>
  <c r="T240" i="3"/>
  <c r="G222" i="2" s="1"/>
  <c r="G240" i="3"/>
  <c r="AH239" i="3"/>
  <c r="AG239" i="3"/>
  <c r="AF239" i="3"/>
  <c r="AE239" i="3"/>
  <c r="AD239" i="3"/>
  <c r="AC239" i="3"/>
  <c r="AB239" i="3"/>
  <c r="AA239" i="3"/>
  <c r="Z239" i="3"/>
  <c r="Y239" i="3"/>
  <c r="X239" i="3"/>
  <c r="W239" i="3"/>
  <c r="T239" i="3"/>
  <c r="G221" i="2" s="1"/>
  <c r="G239" i="3"/>
  <c r="AH238" i="3"/>
  <c r="AG238" i="3"/>
  <c r="AF238" i="3"/>
  <c r="AE238" i="3"/>
  <c r="AD238" i="3"/>
  <c r="AC238" i="3"/>
  <c r="AB238" i="3"/>
  <c r="AA238" i="3"/>
  <c r="Z238" i="3"/>
  <c r="Y238" i="3"/>
  <c r="X238" i="3"/>
  <c r="W238" i="3"/>
  <c r="T238" i="3"/>
  <c r="G220" i="2" s="1"/>
  <c r="G238" i="3"/>
  <c r="AH237" i="3"/>
  <c r="AG237" i="3"/>
  <c r="AF237" i="3"/>
  <c r="AE237" i="3"/>
  <c r="AD237" i="3"/>
  <c r="AC237" i="3"/>
  <c r="AB237" i="3"/>
  <c r="AA237" i="3"/>
  <c r="Z237" i="3"/>
  <c r="Y237" i="3"/>
  <c r="X237" i="3"/>
  <c r="W237" i="3"/>
  <c r="T237" i="3"/>
  <c r="G219" i="2" s="1"/>
  <c r="G237" i="3"/>
  <c r="AH236" i="3"/>
  <c r="AG236" i="3"/>
  <c r="AF236" i="3"/>
  <c r="AE236" i="3"/>
  <c r="AD236" i="3"/>
  <c r="AC236" i="3"/>
  <c r="AB236" i="3"/>
  <c r="AA236" i="3"/>
  <c r="Z236" i="3"/>
  <c r="Y236" i="3"/>
  <c r="X236" i="3"/>
  <c r="W236" i="3"/>
  <c r="T236" i="3"/>
  <c r="G218" i="2" s="1"/>
  <c r="G236" i="3"/>
  <c r="AH235" i="3"/>
  <c r="AG235" i="3"/>
  <c r="AF235" i="3"/>
  <c r="AE235" i="3"/>
  <c r="AD235" i="3"/>
  <c r="AC235" i="3"/>
  <c r="AB235" i="3"/>
  <c r="AA235" i="3"/>
  <c r="Z235" i="3"/>
  <c r="Y235" i="3"/>
  <c r="X235" i="3"/>
  <c r="W235" i="3"/>
  <c r="T235" i="3"/>
  <c r="G217" i="2" s="1"/>
  <c r="G235" i="3"/>
  <c r="AH234" i="3"/>
  <c r="AG234" i="3"/>
  <c r="AF234" i="3"/>
  <c r="AE234" i="3"/>
  <c r="AD234" i="3"/>
  <c r="AC234" i="3"/>
  <c r="AB234" i="3"/>
  <c r="AA234" i="3"/>
  <c r="Z234" i="3"/>
  <c r="Y234" i="3"/>
  <c r="X234" i="3"/>
  <c r="W234" i="3"/>
  <c r="T234" i="3"/>
  <c r="G234" i="3"/>
  <c r="AH233" i="3"/>
  <c r="AG233" i="3"/>
  <c r="AF233" i="3"/>
  <c r="AE233" i="3"/>
  <c r="AD233" i="3"/>
  <c r="AC233" i="3"/>
  <c r="AB233" i="3"/>
  <c r="AA233" i="3"/>
  <c r="Z233" i="3"/>
  <c r="Y233" i="3"/>
  <c r="X233" i="3"/>
  <c r="W233" i="3"/>
  <c r="T233" i="3"/>
  <c r="G216" i="2" s="1"/>
  <c r="G233" i="3"/>
  <c r="AH232" i="3"/>
  <c r="AG232" i="3"/>
  <c r="AF232" i="3"/>
  <c r="AE232" i="3"/>
  <c r="AD232" i="3"/>
  <c r="AC232" i="3"/>
  <c r="AB232" i="3"/>
  <c r="AA232" i="3"/>
  <c r="Z232" i="3"/>
  <c r="Y232" i="3"/>
  <c r="X232" i="3"/>
  <c r="W232" i="3"/>
  <c r="T232" i="3"/>
  <c r="G215" i="2" s="1"/>
  <c r="G232" i="3"/>
  <c r="AH231" i="3"/>
  <c r="AG231" i="3"/>
  <c r="AF231" i="3"/>
  <c r="AE231" i="3"/>
  <c r="AD231" i="3"/>
  <c r="AC231" i="3"/>
  <c r="AB231" i="3"/>
  <c r="AA231" i="3"/>
  <c r="Z231" i="3"/>
  <c r="Y231" i="3"/>
  <c r="X231" i="3"/>
  <c r="W231" i="3"/>
  <c r="T231" i="3"/>
  <c r="G214" i="2" s="1"/>
  <c r="G231" i="3"/>
  <c r="AH230" i="3"/>
  <c r="AG230" i="3"/>
  <c r="AF230" i="3"/>
  <c r="AE230" i="3"/>
  <c r="AD230" i="3"/>
  <c r="AC230" i="3"/>
  <c r="AB230" i="3"/>
  <c r="AA230" i="3"/>
  <c r="Z230" i="3"/>
  <c r="Y230" i="3"/>
  <c r="X230" i="3"/>
  <c r="W230" i="3"/>
  <c r="T230" i="3"/>
  <c r="G213" i="2" s="1"/>
  <c r="G230" i="3"/>
  <c r="AH229" i="3"/>
  <c r="AG229" i="3"/>
  <c r="AF229" i="3"/>
  <c r="AE229" i="3"/>
  <c r="AD229" i="3"/>
  <c r="AC229" i="3"/>
  <c r="AB229" i="3"/>
  <c r="AA229" i="3"/>
  <c r="Z229" i="3"/>
  <c r="Y229" i="3"/>
  <c r="X229" i="3"/>
  <c r="W229" i="3"/>
  <c r="T229" i="3"/>
  <c r="G212" i="2" s="1"/>
  <c r="G229" i="3"/>
  <c r="AH228" i="3"/>
  <c r="AG228" i="3"/>
  <c r="AF228" i="3"/>
  <c r="AE228" i="3"/>
  <c r="AD228" i="3"/>
  <c r="AC228" i="3"/>
  <c r="AB228" i="3"/>
  <c r="AA228" i="3"/>
  <c r="Z228" i="3"/>
  <c r="Y228" i="3"/>
  <c r="X228" i="3"/>
  <c r="W228" i="3"/>
  <c r="T228" i="3"/>
  <c r="G211" i="2" s="1"/>
  <c r="G228" i="3"/>
  <c r="AH227" i="3"/>
  <c r="AG227" i="3"/>
  <c r="AF227" i="3"/>
  <c r="AE227" i="3"/>
  <c r="AD227" i="3"/>
  <c r="AC227" i="3"/>
  <c r="AB227" i="3"/>
  <c r="AA227" i="3"/>
  <c r="Z227" i="3"/>
  <c r="Y227" i="3"/>
  <c r="X227" i="3"/>
  <c r="W227" i="3"/>
  <c r="T227" i="3"/>
  <c r="G210" i="2" s="1"/>
  <c r="G227" i="3"/>
  <c r="AH226" i="3"/>
  <c r="AG226" i="3"/>
  <c r="AF226" i="3"/>
  <c r="AE226" i="3"/>
  <c r="AD226" i="3"/>
  <c r="AC226" i="3"/>
  <c r="AB226" i="3"/>
  <c r="AA226" i="3"/>
  <c r="Z226" i="3"/>
  <c r="Y226" i="3"/>
  <c r="X226" i="3"/>
  <c r="W226" i="3"/>
  <c r="T226" i="3"/>
  <c r="G209" i="2" s="1"/>
  <c r="G226" i="3"/>
  <c r="AH225" i="3"/>
  <c r="AG225" i="3"/>
  <c r="AF225" i="3"/>
  <c r="AE225" i="3"/>
  <c r="AD225" i="3"/>
  <c r="AC225" i="3"/>
  <c r="AB225" i="3"/>
  <c r="AA225" i="3"/>
  <c r="Z225" i="3"/>
  <c r="Y225" i="3"/>
  <c r="X225" i="3"/>
  <c r="W225" i="3"/>
  <c r="T225" i="3"/>
  <c r="G225" i="3"/>
  <c r="AH224" i="3"/>
  <c r="AG224" i="3"/>
  <c r="AF224" i="3"/>
  <c r="AE224" i="3"/>
  <c r="AD224" i="3"/>
  <c r="AC224" i="3"/>
  <c r="AB224" i="3"/>
  <c r="AA224" i="3"/>
  <c r="Z224" i="3"/>
  <c r="Y224" i="3"/>
  <c r="X224" i="3"/>
  <c r="W224" i="3"/>
  <c r="T224" i="3"/>
  <c r="G208" i="2" s="1"/>
  <c r="G224" i="3"/>
  <c r="AH223" i="3"/>
  <c r="AG223" i="3"/>
  <c r="AF223" i="3"/>
  <c r="AE223" i="3"/>
  <c r="AD223" i="3"/>
  <c r="AC223" i="3"/>
  <c r="AB223" i="3"/>
  <c r="AA223" i="3"/>
  <c r="Z223" i="3"/>
  <c r="Y223" i="3"/>
  <c r="X223" i="3"/>
  <c r="W223" i="3"/>
  <c r="T223" i="3"/>
  <c r="G207" i="2" s="1"/>
  <c r="G223" i="3"/>
  <c r="AH222" i="3"/>
  <c r="AG222" i="3"/>
  <c r="AF222" i="3"/>
  <c r="AE222" i="3"/>
  <c r="AD222" i="3"/>
  <c r="AC222" i="3"/>
  <c r="AB222" i="3"/>
  <c r="AA222" i="3"/>
  <c r="Z222" i="3"/>
  <c r="Y222" i="3"/>
  <c r="X222" i="3"/>
  <c r="W222" i="3"/>
  <c r="T222" i="3"/>
  <c r="G222" i="3"/>
  <c r="AH221" i="3"/>
  <c r="AG221" i="3"/>
  <c r="AF221" i="3"/>
  <c r="AE221" i="3"/>
  <c r="AD221" i="3"/>
  <c r="AC221" i="3"/>
  <c r="AB221" i="3"/>
  <c r="AA221" i="3"/>
  <c r="Z221" i="3"/>
  <c r="Y221" i="3"/>
  <c r="X221" i="3"/>
  <c r="W221" i="3"/>
  <c r="T221" i="3"/>
  <c r="G205" i="2" s="1"/>
  <c r="G221" i="3"/>
  <c r="AH220" i="3"/>
  <c r="AG220" i="3"/>
  <c r="AF220" i="3"/>
  <c r="AE220" i="3"/>
  <c r="AD220" i="3"/>
  <c r="AC220" i="3"/>
  <c r="AB220" i="3"/>
  <c r="AA220" i="3"/>
  <c r="Z220" i="3"/>
  <c r="Y220" i="3"/>
  <c r="X220" i="3"/>
  <c r="W220" i="3"/>
  <c r="T220" i="3"/>
  <c r="G204" i="2" s="1"/>
  <c r="G220" i="3"/>
  <c r="AH219" i="3"/>
  <c r="AG219" i="3"/>
  <c r="AF219" i="3"/>
  <c r="AE219" i="3"/>
  <c r="AD219" i="3"/>
  <c r="AC219" i="3"/>
  <c r="AB219" i="3"/>
  <c r="AA219" i="3"/>
  <c r="Z219" i="3"/>
  <c r="Y219" i="3"/>
  <c r="X219" i="3"/>
  <c r="W219" i="3"/>
  <c r="T219" i="3"/>
  <c r="G203" i="2" s="1"/>
  <c r="G219" i="3"/>
  <c r="AH218" i="3"/>
  <c r="AG218" i="3"/>
  <c r="AF218" i="3"/>
  <c r="AE218" i="3"/>
  <c r="AD218" i="3"/>
  <c r="AC218" i="3"/>
  <c r="AB218" i="3"/>
  <c r="AA218" i="3"/>
  <c r="Z218" i="3"/>
  <c r="Y218" i="3"/>
  <c r="X218" i="3"/>
  <c r="W218" i="3"/>
  <c r="T218" i="3"/>
  <c r="G218" i="3"/>
  <c r="AH217" i="3"/>
  <c r="AG217" i="3"/>
  <c r="AF217" i="3"/>
  <c r="AE217" i="3"/>
  <c r="AD217" i="3"/>
  <c r="AC217" i="3"/>
  <c r="AB217" i="3"/>
  <c r="AA217" i="3"/>
  <c r="Z217" i="3"/>
  <c r="Y217" i="3"/>
  <c r="X217" i="3"/>
  <c r="W217" i="3"/>
  <c r="T217" i="3"/>
  <c r="G217" i="3"/>
  <c r="AH216" i="3"/>
  <c r="AG216" i="3"/>
  <c r="AF216" i="3"/>
  <c r="AE216" i="3"/>
  <c r="AD216" i="3"/>
  <c r="AC216" i="3"/>
  <c r="AB216" i="3"/>
  <c r="AA216" i="3"/>
  <c r="Z216" i="3"/>
  <c r="Y216" i="3"/>
  <c r="X216" i="3"/>
  <c r="W216" i="3"/>
  <c r="T216" i="3"/>
  <c r="G202" i="2" s="1"/>
  <c r="G216" i="3"/>
  <c r="AH215" i="3"/>
  <c r="AG215" i="3"/>
  <c r="AF215" i="3"/>
  <c r="AE215" i="3"/>
  <c r="AD215" i="3"/>
  <c r="AC215" i="3"/>
  <c r="AB215" i="3"/>
  <c r="AA215" i="3"/>
  <c r="Z215" i="3"/>
  <c r="Y215" i="3"/>
  <c r="X215" i="3"/>
  <c r="W215" i="3"/>
  <c r="T215" i="3"/>
  <c r="G201" i="2" s="1"/>
  <c r="G215" i="3"/>
  <c r="AH214" i="3"/>
  <c r="AG214" i="3"/>
  <c r="AF214" i="3"/>
  <c r="AE214" i="3"/>
  <c r="AD214" i="3"/>
  <c r="AC214" i="3"/>
  <c r="AB214" i="3"/>
  <c r="AA214" i="3"/>
  <c r="Z214" i="3"/>
  <c r="Y214" i="3"/>
  <c r="X214" i="3"/>
  <c r="W214" i="3"/>
  <c r="T214" i="3"/>
  <c r="G200" i="2" s="1"/>
  <c r="G214" i="3"/>
  <c r="AH213" i="3"/>
  <c r="AG213" i="3"/>
  <c r="AF213" i="3"/>
  <c r="AE213" i="3"/>
  <c r="AD213" i="3"/>
  <c r="AC213" i="3"/>
  <c r="AB213" i="3"/>
  <c r="AA213" i="3"/>
  <c r="Z213" i="3"/>
  <c r="Y213" i="3"/>
  <c r="X213" i="3"/>
  <c r="W213" i="3"/>
  <c r="T213" i="3"/>
  <c r="G199" i="2" s="1"/>
  <c r="G213" i="3"/>
  <c r="AH212" i="3"/>
  <c r="AG212" i="3"/>
  <c r="AF212" i="3"/>
  <c r="AE212" i="3"/>
  <c r="AD212" i="3"/>
  <c r="AC212" i="3"/>
  <c r="AB212" i="3"/>
  <c r="AA212" i="3"/>
  <c r="Z212" i="3"/>
  <c r="Y212" i="3"/>
  <c r="X212" i="3"/>
  <c r="W212" i="3"/>
  <c r="T212" i="3"/>
  <c r="G198" i="2" s="1"/>
  <c r="G212" i="3"/>
  <c r="AH211" i="3"/>
  <c r="AG211" i="3"/>
  <c r="AF211" i="3"/>
  <c r="AE211" i="3"/>
  <c r="AD211" i="3"/>
  <c r="AC211" i="3"/>
  <c r="AB211" i="3"/>
  <c r="AA211" i="3"/>
  <c r="Z211" i="3"/>
  <c r="Y211" i="3"/>
  <c r="X211" i="3"/>
  <c r="W211" i="3"/>
  <c r="T211" i="3"/>
  <c r="G197" i="2" s="1"/>
  <c r="G211" i="3"/>
  <c r="AH210" i="3"/>
  <c r="AG210" i="3"/>
  <c r="AF210" i="3"/>
  <c r="AE210" i="3"/>
  <c r="AD210" i="3"/>
  <c r="AC210" i="3"/>
  <c r="AB210" i="3"/>
  <c r="AA210" i="3"/>
  <c r="Z210" i="3"/>
  <c r="Y210" i="3"/>
  <c r="X210" i="3"/>
  <c r="W210" i="3"/>
  <c r="T210" i="3"/>
  <c r="G196" i="2" s="1"/>
  <c r="G210" i="3"/>
  <c r="AH209" i="3"/>
  <c r="AG209" i="3"/>
  <c r="AF209" i="3"/>
  <c r="AE209" i="3"/>
  <c r="AD209" i="3"/>
  <c r="AC209" i="3"/>
  <c r="AB209" i="3"/>
  <c r="AA209" i="3"/>
  <c r="Z209" i="3"/>
  <c r="Y209" i="3"/>
  <c r="X209" i="3"/>
  <c r="W209" i="3"/>
  <c r="T209" i="3"/>
  <c r="G195" i="2" s="1"/>
  <c r="G209" i="3"/>
  <c r="AH208" i="3"/>
  <c r="AG208" i="3"/>
  <c r="AF208" i="3"/>
  <c r="AE208" i="3"/>
  <c r="AD208" i="3"/>
  <c r="AC208" i="3"/>
  <c r="AB208" i="3"/>
  <c r="AA208" i="3"/>
  <c r="Z208" i="3"/>
  <c r="Y208" i="3"/>
  <c r="X208" i="3"/>
  <c r="W208" i="3"/>
  <c r="T208" i="3"/>
  <c r="G194" i="2" s="1"/>
  <c r="G208" i="3"/>
  <c r="AH207" i="3"/>
  <c r="AG207" i="3"/>
  <c r="AF207" i="3"/>
  <c r="AE207" i="3"/>
  <c r="AD207" i="3"/>
  <c r="AC207" i="3"/>
  <c r="AB207" i="3"/>
  <c r="AA207" i="3"/>
  <c r="Z207" i="3"/>
  <c r="Y207" i="3"/>
  <c r="X207" i="3"/>
  <c r="W207" i="3"/>
  <c r="T207" i="3"/>
  <c r="G193" i="2" s="1"/>
  <c r="G207" i="3"/>
  <c r="AH206" i="3"/>
  <c r="AG206" i="3"/>
  <c r="AF206" i="3"/>
  <c r="AE206" i="3"/>
  <c r="AD206" i="3"/>
  <c r="AC206" i="3"/>
  <c r="AB206" i="3"/>
  <c r="AA206" i="3"/>
  <c r="Z206" i="3"/>
  <c r="Y206" i="3"/>
  <c r="X206" i="3"/>
  <c r="W206" i="3"/>
  <c r="T206" i="3"/>
  <c r="G206" i="3"/>
  <c r="AH205" i="3"/>
  <c r="AG205" i="3"/>
  <c r="AF205" i="3"/>
  <c r="AE205" i="3"/>
  <c r="AD205" i="3"/>
  <c r="AC205" i="3"/>
  <c r="AB205" i="3"/>
  <c r="AA205" i="3"/>
  <c r="Z205" i="3"/>
  <c r="Y205" i="3"/>
  <c r="X205" i="3"/>
  <c r="W205" i="3"/>
  <c r="T205" i="3"/>
  <c r="G192" i="2" s="1"/>
  <c r="G205" i="3"/>
  <c r="AH204" i="3"/>
  <c r="AG204" i="3"/>
  <c r="AF204" i="3"/>
  <c r="AE204" i="3"/>
  <c r="AD204" i="3"/>
  <c r="AC204" i="3"/>
  <c r="AB204" i="3"/>
  <c r="AA204" i="3"/>
  <c r="Z204" i="3"/>
  <c r="Y204" i="3"/>
  <c r="X204" i="3"/>
  <c r="W204" i="3"/>
  <c r="T204" i="3"/>
  <c r="G191" i="2" s="1"/>
  <c r="G204" i="3"/>
  <c r="AH203" i="3"/>
  <c r="AG203" i="3"/>
  <c r="AF203" i="3"/>
  <c r="AE203" i="3"/>
  <c r="AD203" i="3"/>
  <c r="AC203" i="3"/>
  <c r="AB203" i="3"/>
  <c r="AA203" i="3"/>
  <c r="Z203" i="3"/>
  <c r="Y203" i="3"/>
  <c r="X203" i="3"/>
  <c r="W203" i="3"/>
  <c r="T203" i="3"/>
  <c r="G190" i="2" s="1"/>
  <c r="G203" i="3"/>
  <c r="AH202" i="3"/>
  <c r="AG202" i="3"/>
  <c r="AF202" i="3"/>
  <c r="AE202" i="3"/>
  <c r="AD202" i="3"/>
  <c r="AC202" i="3"/>
  <c r="AB202" i="3"/>
  <c r="AA202" i="3"/>
  <c r="Z202" i="3"/>
  <c r="Y202" i="3"/>
  <c r="X202" i="3"/>
  <c r="W202" i="3"/>
  <c r="T202" i="3"/>
  <c r="G189" i="2" s="1"/>
  <c r="G202" i="3"/>
  <c r="AH201" i="3"/>
  <c r="AG201" i="3"/>
  <c r="AF201" i="3"/>
  <c r="AE201" i="3"/>
  <c r="AD201" i="3"/>
  <c r="AC201" i="3"/>
  <c r="AB201" i="3"/>
  <c r="AA201" i="3"/>
  <c r="Z201" i="3"/>
  <c r="Y201" i="3"/>
  <c r="X201" i="3"/>
  <c r="W201" i="3"/>
  <c r="T201" i="3"/>
  <c r="G188" i="2" s="1"/>
  <c r="G201" i="3"/>
  <c r="AH200" i="3"/>
  <c r="AG200" i="3"/>
  <c r="AF200" i="3"/>
  <c r="AE200" i="3"/>
  <c r="AD200" i="3"/>
  <c r="AC200" i="3"/>
  <c r="AB200" i="3"/>
  <c r="AA200" i="3"/>
  <c r="Z200" i="3"/>
  <c r="Y200" i="3"/>
  <c r="X200" i="3"/>
  <c r="W200" i="3"/>
  <c r="T200" i="3"/>
  <c r="G187" i="2" s="1"/>
  <c r="G200" i="3"/>
  <c r="AH199" i="3"/>
  <c r="AG199" i="3"/>
  <c r="AF199" i="3"/>
  <c r="AE199" i="3"/>
  <c r="AD199" i="3"/>
  <c r="AC199" i="3"/>
  <c r="AB199" i="3"/>
  <c r="AA199" i="3"/>
  <c r="Z199" i="3"/>
  <c r="Y199" i="3"/>
  <c r="X199" i="3"/>
  <c r="W199" i="3"/>
  <c r="T199" i="3"/>
  <c r="G186" i="2" s="1"/>
  <c r="G199" i="3"/>
  <c r="AH198" i="3"/>
  <c r="AG198" i="3"/>
  <c r="AF198" i="3"/>
  <c r="AE198" i="3"/>
  <c r="AD198" i="3"/>
  <c r="AC198" i="3"/>
  <c r="AB198" i="3"/>
  <c r="AA198" i="3"/>
  <c r="Z198" i="3"/>
  <c r="Y198" i="3"/>
  <c r="X198" i="3"/>
  <c r="W198" i="3"/>
  <c r="T198" i="3"/>
  <c r="G185" i="2" s="1"/>
  <c r="G198" i="3"/>
  <c r="AH197" i="3"/>
  <c r="AG197" i="3"/>
  <c r="AF197" i="3"/>
  <c r="AE197" i="3"/>
  <c r="AD197" i="3"/>
  <c r="AC197" i="3"/>
  <c r="AB197" i="3"/>
  <c r="AA197" i="3"/>
  <c r="Z197" i="3"/>
  <c r="Y197" i="3"/>
  <c r="X197" i="3"/>
  <c r="W197" i="3"/>
  <c r="T197" i="3"/>
  <c r="G184" i="2" s="1"/>
  <c r="G197" i="3"/>
  <c r="AH196" i="3"/>
  <c r="AG196" i="3"/>
  <c r="AF196" i="3"/>
  <c r="AE196" i="3"/>
  <c r="AD196" i="3"/>
  <c r="AC196" i="3"/>
  <c r="AB196" i="3"/>
  <c r="AA196" i="3"/>
  <c r="Z196" i="3"/>
  <c r="Y196" i="3"/>
  <c r="X196" i="3"/>
  <c r="W196" i="3"/>
  <c r="T196" i="3"/>
  <c r="G183" i="2" s="1"/>
  <c r="G196" i="3"/>
  <c r="AH195" i="3"/>
  <c r="AG195" i="3"/>
  <c r="AF195" i="3"/>
  <c r="AE195" i="3"/>
  <c r="AD195" i="3"/>
  <c r="AC195" i="3"/>
  <c r="AB195" i="3"/>
  <c r="AA195" i="3"/>
  <c r="Z195" i="3"/>
  <c r="Y195" i="3"/>
  <c r="X195" i="3"/>
  <c r="W195" i="3"/>
  <c r="T195" i="3"/>
  <c r="G182" i="2" s="1"/>
  <c r="G195" i="3"/>
  <c r="AH194" i="3"/>
  <c r="AG194" i="3"/>
  <c r="AF194" i="3"/>
  <c r="AE194" i="3"/>
  <c r="AD194" i="3"/>
  <c r="AC194" i="3"/>
  <c r="AB194" i="3"/>
  <c r="AA194" i="3"/>
  <c r="Z194" i="3"/>
  <c r="Y194" i="3"/>
  <c r="X194" i="3"/>
  <c r="W194" i="3"/>
  <c r="T194" i="3"/>
  <c r="G181" i="2" s="1"/>
  <c r="G194" i="3"/>
  <c r="AH193" i="3"/>
  <c r="AG193" i="3"/>
  <c r="AF193" i="3"/>
  <c r="AE193" i="3"/>
  <c r="AD193" i="3"/>
  <c r="AC193" i="3"/>
  <c r="AB193" i="3"/>
  <c r="AA193" i="3"/>
  <c r="Z193" i="3"/>
  <c r="Y193" i="3"/>
  <c r="X193" i="3"/>
  <c r="W193" i="3"/>
  <c r="T193" i="3"/>
  <c r="G180" i="2" s="1"/>
  <c r="G193" i="3"/>
  <c r="AH192" i="3"/>
  <c r="AG192" i="3"/>
  <c r="AF192" i="3"/>
  <c r="AE192" i="3"/>
  <c r="AD192" i="3"/>
  <c r="AC192" i="3"/>
  <c r="AB192" i="3"/>
  <c r="AA192" i="3"/>
  <c r="Z192" i="3"/>
  <c r="Y192" i="3"/>
  <c r="X192" i="3"/>
  <c r="W192" i="3"/>
  <c r="T192" i="3"/>
  <c r="G179" i="2" s="1"/>
  <c r="G192" i="3"/>
  <c r="AH191" i="3"/>
  <c r="AG191" i="3"/>
  <c r="AF191" i="3"/>
  <c r="AE191" i="3"/>
  <c r="AD191" i="3"/>
  <c r="AC191" i="3"/>
  <c r="AB191" i="3"/>
  <c r="AA191" i="3"/>
  <c r="Z191" i="3"/>
  <c r="Y191" i="3"/>
  <c r="X191" i="3"/>
  <c r="W191" i="3"/>
  <c r="T191" i="3"/>
  <c r="G178" i="2" s="1"/>
  <c r="G191" i="3"/>
  <c r="AH190" i="3"/>
  <c r="AG190" i="3"/>
  <c r="AF190" i="3"/>
  <c r="AE190" i="3"/>
  <c r="AD190" i="3"/>
  <c r="AC190" i="3"/>
  <c r="AB190" i="3"/>
  <c r="AA190" i="3"/>
  <c r="Z190" i="3"/>
  <c r="Y190" i="3"/>
  <c r="X190" i="3"/>
  <c r="W190" i="3"/>
  <c r="T190" i="3"/>
  <c r="G177" i="2" s="1"/>
  <c r="G190" i="3"/>
  <c r="AH189" i="3"/>
  <c r="AG189" i="3"/>
  <c r="AF189" i="3"/>
  <c r="AE189" i="3"/>
  <c r="AD189" i="3"/>
  <c r="AC189" i="3"/>
  <c r="AB189" i="3"/>
  <c r="AA189" i="3"/>
  <c r="Z189" i="3"/>
  <c r="Y189" i="3"/>
  <c r="X189" i="3"/>
  <c r="W189" i="3"/>
  <c r="T189" i="3"/>
  <c r="G176" i="2" s="1"/>
  <c r="G189" i="3"/>
  <c r="AH188" i="3"/>
  <c r="AG188" i="3"/>
  <c r="AF188" i="3"/>
  <c r="AE188" i="3"/>
  <c r="AD188" i="3"/>
  <c r="AC188" i="3"/>
  <c r="AB188" i="3"/>
  <c r="AA188" i="3"/>
  <c r="Z188" i="3"/>
  <c r="Y188" i="3"/>
  <c r="X188" i="3"/>
  <c r="W188" i="3"/>
  <c r="T188" i="3"/>
  <c r="G175" i="2" s="1"/>
  <c r="G188" i="3"/>
  <c r="AH187" i="3"/>
  <c r="AG187" i="3"/>
  <c r="AF187" i="3"/>
  <c r="AE187" i="3"/>
  <c r="AD187" i="3"/>
  <c r="AC187" i="3"/>
  <c r="AB187" i="3"/>
  <c r="AA187" i="3"/>
  <c r="Z187" i="3"/>
  <c r="Y187" i="3"/>
  <c r="X187" i="3"/>
  <c r="W187" i="3"/>
  <c r="T187" i="3"/>
  <c r="G174" i="2" s="1"/>
  <c r="G187" i="3"/>
  <c r="AH186" i="3"/>
  <c r="AG186" i="3"/>
  <c r="AF186" i="3"/>
  <c r="AE186" i="3"/>
  <c r="AD186" i="3"/>
  <c r="AC186" i="3"/>
  <c r="AB186" i="3"/>
  <c r="AA186" i="3"/>
  <c r="Z186" i="3"/>
  <c r="Y186" i="3"/>
  <c r="X186" i="3"/>
  <c r="W186" i="3"/>
  <c r="T186" i="3"/>
  <c r="G173" i="2" s="1"/>
  <c r="G186" i="3"/>
  <c r="AH185" i="3"/>
  <c r="AG185" i="3"/>
  <c r="AF185" i="3"/>
  <c r="AE185" i="3"/>
  <c r="AD185" i="3"/>
  <c r="AC185" i="3"/>
  <c r="AB185" i="3"/>
  <c r="AA185" i="3"/>
  <c r="Z185" i="3"/>
  <c r="Y185" i="3"/>
  <c r="X185" i="3"/>
  <c r="W185" i="3"/>
  <c r="T185" i="3"/>
  <c r="G172" i="2" s="1"/>
  <c r="G185" i="3"/>
  <c r="AH184" i="3"/>
  <c r="AG184" i="3"/>
  <c r="AF184" i="3"/>
  <c r="AE184" i="3"/>
  <c r="AD184" i="3"/>
  <c r="AC184" i="3"/>
  <c r="AB184" i="3"/>
  <c r="AA184" i="3"/>
  <c r="Z184" i="3"/>
  <c r="Y184" i="3"/>
  <c r="X184" i="3"/>
  <c r="W184" i="3"/>
  <c r="T184" i="3"/>
  <c r="G184" i="3"/>
  <c r="AH183" i="3"/>
  <c r="AG183" i="3"/>
  <c r="AF183" i="3"/>
  <c r="AE183" i="3"/>
  <c r="AD183" i="3"/>
  <c r="AC183" i="3"/>
  <c r="AB183" i="3"/>
  <c r="AA183" i="3"/>
  <c r="Z183" i="3"/>
  <c r="Y183" i="3"/>
  <c r="X183" i="3"/>
  <c r="W183" i="3"/>
  <c r="T183" i="3"/>
  <c r="G171" i="2" s="1"/>
  <c r="G183" i="3"/>
  <c r="AH182" i="3"/>
  <c r="AG182" i="3"/>
  <c r="AF182" i="3"/>
  <c r="AE182" i="3"/>
  <c r="AD182" i="3"/>
  <c r="AC182" i="3"/>
  <c r="AB182" i="3"/>
  <c r="AA182" i="3"/>
  <c r="Z182" i="3"/>
  <c r="Y182" i="3"/>
  <c r="X182" i="3"/>
  <c r="W182" i="3"/>
  <c r="T182" i="3"/>
  <c r="G170" i="2" s="1"/>
  <c r="G182" i="3"/>
  <c r="AH181" i="3"/>
  <c r="AG181" i="3"/>
  <c r="AF181" i="3"/>
  <c r="AE181" i="3"/>
  <c r="AD181" i="3"/>
  <c r="AC181" i="3"/>
  <c r="AB181" i="3"/>
  <c r="AA181" i="3"/>
  <c r="Z181" i="3"/>
  <c r="Y181" i="3"/>
  <c r="X181" i="3"/>
  <c r="W181" i="3"/>
  <c r="T181" i="3"/>
  <c r="G181" i="3"/>
  <c r="AH180" i="3"/>
  <c r="AG180" i="3"/>
  <c r="AF180" i="3"/>
  <c r="AE180" i="3"/>
  <c r="AD180" i="3"/>
  <c r="AC180" i="3"/>
  <c r="AB180" i="3"/>
  <c r="AA180" i="3"/>
  <c r="Z180" i="3"/>
  <c r="Y180" i="3"/>
  <c r="X180" i="3"/>
  <c r="W180" i="3"/>
  <c r="T180" i="3"/>
  <c r="G169" i="2" s="1"/>
  <c r="G180" i="3"/>
  <c r="AH179" i="3"/>
  <c r="AG179" i="3"/>
  <c r="AF179" i="3"/>
  <c r="AE179" i="3"/>
  <c r="AD179" i="3"/>
  <c r="AC179" i="3"/>
  <c r="AB179" i="3"/>
  <c r="AA179" i="3"/>
  <c r="Z179" i="3"/>
  <c r="Y179" i="3"/>
  <c r="X179" i="3"/>
  <c r="W179" i="3"/>
  <c r="T179" i="3"/>
  <c r="G168" i="2" s="1"/>
  <c r="G179" i="3"/>
  <c r="AH178" i="3"/>
  <c r="AG178" i="3"/>
  <c r="AF178" i="3"/>
  <c r="AE178" i="3"/>
  <c r="AD178" i="3"/>
  <c r="AC178" i="3"/>
  <c r="AB178" i="3"/>
  <c r="AA178" i="3"/>
  <c r="Z178" i="3"/>
  <c r="Y178" i="3"/>
  <c r="X178" i="3"/>
  <c r="W178" i="3"/>
  <c r="T178" i="3"/>
  <c r="G167" i="2" s="1"/>
  <c r="G178" i="3"/>
  <c r="AH177" i="3"/>
  <c r="AG177" i="3"/>
  <c r="AF177" i="3"/>
  <c r="AE177" i="3"/>
  <c r="AD177" i="3"/>
  <c r="AC177" i="3"/>
  <c r="AB177" i="3"/>
  <c r="AA177" i="3"/>
  <c r="Z177" i="3"/>
  <c r="Y177" i="3"/>
  <c r="X177" i="3"/>
  <c r="W177" i="3"/>
  <c r="T177" i="3"/>
  <c r="G166" i="2" s="1"/>
  <c r="G177" i="3"/>
  <c r="AH176" i="3"/>
  <c r="AG176" i="3"/>
  <c r="AF176" i="3"/>
  <c r="AE176" i="3"/>
  <c r="AD176" i="3"/>
  <c r="AC176" i="3"/>
  <c r="AB176" i="3"/>
  <c r="AA176" i="3"/>
  <c r="Z176" i="3"/>
  <c r="Y176" i="3"/>
  <c r="X176" i="3"/>
  <c r="W176" i="3"/>
  <c r="T176" i="3"/>
  <c r="G165" i="2" s="1"/>
  <c r="G176" i="3"/>
  <c r="AH175" i="3"/>
  <c r="AG175" i="3"/>
  <c r="AF175" i="3"/>
  <c r="AE175" i="3"/>
  <c r="AD175" i="3"/>
  <c r="AC175" i="3"/>
  <c r="AB175" i="3"/>
  <c r="AA175" i="3"/>
  <c r="Z175" i="3"/>
  <c r="Y175" i="3"/>
  <c r="X175" i="3"/>
  <c r="W175" i="3"/>
  <c r="T175" i="3"/>
  <c r="G164" i="2" s="1"/>
  <c r="G175" i="3"/>
  <c r="AH174" i="3"/>
  <c r="AG174" i="3"/>
  <c r="AF174" i="3"/>
  <c r="AE174" i="3"/>
  <c r="AD174" i="3"/>
  <c r="AC174" i="3"/>
  <c r="AB174" i="3"/>
  <c r="AA174" i="3"/>
  <c r="Z174" i="3"/>
  <c r="Y174" i="3"/>
  <c r="X174" i="3"/>
  <c r="W174" i="3"/>
  <c r="T174" i="3"/>
  <c r="G163" i="2" s="1"/>
  <c r="G174" i="3"/>
  <c r="AH173" i="3"/>
  <c r="AG173" i="3"/>
  <c r="AF173" i="3"/>
  <c r="AE173" i="3"/>
  <c r="AD173" i="3"/>
  <c r="AC173" i="3"/>
  <c r="AB173" i="3"/>
  <c r="AA173" i="3"/>
  <c r="Z173" i="3"/>
  <c r="Y173" i="3"/>
  <c r="X173" i="3"/>
  <c r="W173" i="3"/>
  <c r="T173" i="3"/>
  <c r="G162" i="2" s="1"/>
  <c r="G173" i="3"/>
  <c r="AH172" i="3"/>
  <c r="AG172" i="3"/>
  <c r="AF172" i="3"/>
  <c r="AE172" i="3"/>
  <c r="AD172" i="3"/>
  <c r="AC172" i="3"/>
  <c r="AB172" i="3"/>
  <c r="AA172" i="3"/>
  <c r="Z172" i="3"/>
  <c r="Y172" i="3"/>
  <c r="X172" i="3"/>
  <c r="W172" i="3"/>
  <c r="T172" i="3"/>
  <c r="G161" i="2" s="1"/>
  <c r="G172" i="3"/>
  <c r="AH171" i="3"/>
  <c r="AG171" i="3"/>
  <c r="AF171" i="3"/>
  <c r="AE171" i="3"/>
  <c r="AD171" i="3"/>
  <c r="AC171" i="3"/>
  <c r="AB171" i="3"/>
  <c r="AA171" i="3"/>
  <c r="Z171" i="3"/>
  <c r="Y171" i="3"/>
  <c r="X171" i="3"/>
  <c r="W171" i="3"/>
  <c r="T171" i="3"/>
  <c r="G160" i="2" s="1"/>
  <c r="G171" i="3"/>
  <c r="AH170" i="3"/>
  <c r="AG170" i="3"/>
  <c r="AF170" i="3"/>
  <c r="AE170" i="3"/>
  <c r="AD170" i="3"/>
  <c r="AC170" i="3"/>
  <c r="AB170" i="3"/>
  <c r="AA170" i="3"/>
  <c r="Z170" i="3"/>
  <c r="Y170" i="3"/>
  <c r="X170" i="3"/>
  <c r="W170" i="3"/>
  <c r="T170" i="3"/>
  <c r="G159" i="2" s="1"/>
  <c r="G170" i="3"/>
  <c r="AH169" i="3"/>
  <c r="AG169" i="3"/>
  <c r="AF169" i="3"/>
  <c r="AE169" i="3"/>
  <c r="AD169" i="3"/>
  <c r="AC169" i="3"/>
  <c r="AB169" i="3"/>
  <c r="AA169" i="3"/>
  <c r="Z169" i="3"/>
  <c r="Y169" i="3"/>
  <c r="X169" i="3"/>
  <c r="W169" i="3"/>
  <c r="T169" i="3"/>
  <c r="G158" i="2" s="1"/>
  <c r="G169" i="3"/>
  <c r="AH168" i="3"/>
  <c r="AG168" i="3"/>
  <c r="AF168" i="3"/>
  <c r="AE168" i="3"/>
  <c r="AD168" i="3"/>
  <c r="AC168" i="3"/>
  <c r="AB168" i="3"/>
  <c r="AA168" i="3"/>
  <c r="Z168" i="3"/>
  <c r="Y168" i="3"/>
  <c r="X168" i="3"/>
  <c r="W168" i="3"/>
  <c r="T168" i="3"/>
  <c r="G157" i="2" s="1"/>
  <c r="G168" i="3"/>
  <c r="AH167" i="3"/>
  <c r="AG167" i="3"/>
  <c r="AF167" i="3"/>
  <c r="AE167" i="3"/>
  <c r="AD167" i="3"/>
  <c r="AC167" i="3"/>
  <c r="AB167" i="3"/>
  <c r="AA167" i="3"/>
  <c r="Z167" i="3"/>
  <c r="Y167" i="3"/>
  <c r="X167" i="3"/>
  <c r="W167" i="3"/>
  <c r="T167" i="3"/>
  <c r="G156" i="2" s="1"/>
  <c r="G167" i="3"/>
  <c r="AH166" i="3"/>
  <c r="AG166" i="3"/>
  <c r="AF166" i="3"/>
  <c r="AE166" i="3"/>
  <c r="AD166" i="3"/>
  <c r="AC166" i="3"/>
  <c r="AB166" i="3"/>
  <c r="AA166" i="3"/>
  <c r="Z166" i="3"/>
  <c r="Y166" i="3"/>
  <c r="X166" i="3"/>
  <c r="W166" i="3"/>
  <c r="T166" i="3"/>
  <c r="G155" i="2" s="1"/>
  <c r="G166" i="3"/>
  <c r="AH165" i="3"/>
  <c r="AG165" i="3"/>
  <c r="AF165" i="3"/>
  <c r="AE165" i="3"/>
  <c r="AD165" i="3"/>
  <c r="AC165" i="3"/>
  <c r="AB165" i="3"/>
  <c r="AA165" i="3"/>
  <c r="Z165" i="3"/>
  <c r="Y165" i="3"/>
  <c r="X165" i="3"/>
  <c r="W165" i="3"/>
  <c r="T165" i="3"/>
  <c r="G154" i="2" s="1"/>
  <c r="G165" i="3"/>
  <c r="AH164" i="3"/>
  <c r="AG164" i="3"/>
  <c r="AF164" i="3"/>
  <c r="AE164" i="3"/>
  <c r="AD164" i="3"/>
  <c r="AC164" i="3"/>
  <c r="AB164" i="3"/>
  <c r="AA164" i="3"/>
  <c r="Z164" i="3"/>
  <c r="Y164" i="3"/>
  <c r="X164" i="3"/>
  <c r="W164" i="3"/>
  <c r="T164" i="3"/>
  <c r="G153" i="2" s="1"/>
  <c r="G164" i="3"/>
  <c r="AH163" i="3"/>
  <c r="AG163" i="3"/>
  <c r="AF163" i="3"/>
  <c r="AE163" i="3"/>
  <c r="AD163" i="3"/>
  <c r="AC163" i="3"/>
  <c r="AB163" i="3"/>
  <c r="AA163" i="3"/>
  <c r="Z163" i="3"/>
  <c r="Y163" i="3"/>
  <c r="X163" i="3"/>
  <c r="W163" i="3"/>
  <c r="T163" i="3"/>
  <c r="G152" i="2" s="1"/>
  <c r="G163" i="3"/>
  <c r="AH162" i="3"/>
  <c r="AG162" i="3"/>
  <c r="AF162" i="3"/>
  <c r="AE162" i="3"/>
  <c r="AD162" i="3"/>
  <c r="AC162" i="3"/>
  <c r="AB162" i="3"/>
  <c r="AA162" i="3"/>
  <c r="Z162" i="3"/>
  <c r="Y162" i="3"/>
  <c r="X162" i="3"/>
  <c r="W162" i="3"/>
  <c r="T162" i="3"/>
  <c r="G151" i="2" s="1"/>
  <c r="G162" i="3"/>
  <c r="AH161" i="3"/>
  <c r="AG161" i="3"/>
  <c r="AF161" i="3"/>
  <c r="AE161" i="3"/>
  <c r="AD161" i="3"/>
  <c r="AC161" i="3"/>
  <c r="AB161" i="3"/>
  <c r="AA161" i="3"/>
  <c r="Z161" i="3"/>
  <c r="Y161" i="3"/>
  <c r="X161" i="3"/>
  <c r="W161" i="3"/>
  <c r="T161" i="3"/>
  <c r="G150" i="2" s="1"/>
  <c r="G161" i="3"/>
  <c r="AH160" i="3"/>
  <c r="AG160" i="3"/>
  <c r="AF160" i="3"/>
  <c r="AE160" i="3"/>
  <c r="AD160" i="3"/>
  <c r="AC160" i="3"/>
  <c r="AB160" i="3"/>
  <c r="AA160" i="3"/>
  <c r="Z160" i="3"/>
  <c r="Y160" i="3"/>
  <c r="X160" i="3"/>
  <c r="W160" i="3"/>
  <c r="T160" i="3"/>
  <c r="G149" i="2" s="1"/>
  <c r="G160" i="3"/>
  <c r="AH159" i="3"/>
  <c r="AG159" i="3"/>
  <c r="AF159" i="3"/>
  <c r="AE159" i="3"/>
  <c r="AD159" i="3"/>
  <c r="AC159" i="3"/>
  <c r="AB159" i="3"/>
  <c r="AA159" i="3"/>
  <c r="Z159" i="3"/>
  <c r="Y159" i="3"/>
  <c r="X159" i="3"/>
  <c r="W159" i="3"/>
  <c r="T159" i="3"/>
  <c r="G148" i="2" s="1"/>
  <c r="G159" i="3"/>
  <c r="AH158" i="3"/>
  <c r="AG158" i="3"/>
  <c r="AF158" i="3"/>
  <c r="AE158" i="3"/>
  <c r="AD158" i="3"/>
  <c r="AC158" i="3"/>
  <c r="AB158" i="3"/>
  <c r="AA158" i="3"/>
  <c r="Z158" i="3"/>
  <c r="Y158" i="3"/>
  <c r="X158" i="3"/>
  <c r="W158" i="3"/>
  <c r="T158" i="3"/>
  <c r="G147" i="2" s="1"/>
  <c r="G158" i="3"/>
  <c r="AH157" i="3"/>
  <c r="AG157" i="3"/>
  <c r="AF157" i="3"/>
  <c r="AE157" i="3"/>
  <c r="AD157" i="3"/>
  <c r="AC157" i="3"/>
  <c r="AB157" i="3"/>
  <c r="AA157" i="3"/>
  <c r="Z157" i="3"/>
  <c r="Y157" i="3"/>
  <c r="X157" i="3"/>
  <c r="W157" i="3"/>
  <c r="T157" i="3"/>
  <c r="G146" i="2" s="1"/>
  <c r="G157" i="3"/>
  <c r="AH156" i="3"/>
  <c r="AG156" i="3"/>
  <c r="AF156" i="3"/>
  <c r="AE156" i="3"/>
  <c r="AD156" i="3"/>
  <c r="AC156" i="3"/>
  <c r="AB156" i="3"/>
  <c r="AA156" i="3"/>
  <c r="Z156" i="3"/>
  <c r="Y156" i="3"/>
  <c r="X156" i="3"/>
  <c r="W156" i="3"/>
  <c r="T156" i="3"/>
  <c r="G145" i="2" s="1"/>
  <c r="G156" i="3"/>
  <c r="AH155" i="3"/>
  <c r="AG155" i="3"/>
  <c r="AF155" i="3"/>
  <c r="AE155" i="3"/>
  <c r="AD155" i="3"/>
  <c r="AC155" i="3"/>
  <c r="AB155" i="3"/>
  <c r="AA155" i="3"/>
  <c r="Z155" i="3"/>
  <c r="Y155" i="3"/>
  <c r="X155" i="3"/>
  <c r="W155" i="3"/>
  <c r="T155" i="3"/>
  <c r="G144" i="2" s="1"/>
  <c r="G155" i="3"/>
  <c r="AH154" i="3"/>
  <c r="AG154" i="3"/>
  <c r="AF154" i="3"/>
  <c r="AE154" i="3"/>
  <c r="AD154" i="3"/>
  <c r="AC154" i="3"/>
  <c r="AB154" i="3"/>
  <c r="AA154" i="3"/>
  <c r="Z154" i="3"/>
  <c r="Y154" i="3"/>
  <c r="X154" i="3"/>
  <c r="W154" i="3"/>
  <c r="T154" i="3"/>
  <c r="G143" i="2" s="1"/>
  <c r="G154" i="3"/>
  <c r="AH153" i="3"/>
  <c r="AG153" i="3"/>
  <c r="AF153" i="3"/>
  <c r="AE153" i="3"/>
  <c r="AD153" i="3"/>
  <c r="AC153" i="3"/>
  <c r="AB153" i="3"/>
  <c r="AA153" i="3"/>
  <c r="Z153" i="3"/>
  <c r="Y153" i="3"/>
  <c r="X153" i="3"/>
  <c r="W153" i="3"/>
  <c r="T153" i="3"/>
  <c r="G142" i="2" s="1"/>
  <c r="G153" i="3"/>
  <c r="AH152" i="3"/>
  <c r="AG152" i="3"/>
  <c r="AF152" i="3"/>
  <c r="AE152" i="3"/>
  <c r="AD152" i="3"/>
  <c r="AC152" i="3"/>
  <c r="AB152" i="3"/>
  <c r="AA152" i="3"/>
  <c r="Z152" i="3"/>
  <c r="Y152" i="3"/>
  <c r="X152" i="3"/>
  <c r="W152" i="3"/>
  <c r="T152" i="3"/>
  <c r="G141" i="2" s="1"/>
  <c r="G152" i="3"/>
  <c r="AH151" i="3"/>
  <c r="AG151" i="3"/>
  <c r="AF151" i="3"/>
  <c r="AE151" i="3"/>
  <c r="AD151" i="3"/>
  <c r="AC151" i="3"/>
  <c r="AB151" i="3"/>
  <c r="AA151" i="3"/>
  <c r="Z151" i="3"/>
  <c r="Y151" i="3"/>
  <c r="X151" i="3"/>
  <c r="W151" i="3"/>
  <c r="T151" i="3"/>
  <c r="G140" i="2" s="1"/>
  <c r="G151" i="3"/>
  <c r="AH150" i="3"/>
  <c r="AG150" i="3"/>
  <c r="AF150" i="3"/>
  <c r="AE150" i="3"/>
  <c r="AD150" i="3"/>
  <c r="AC150" i="3"/>
  <c r="AB150" i="3"/>
  <c r="AA150" i="3"/>
  <c r="Z150" i="3"/>
  <c r="Y150" i="3"/>
  <c r="X150" i="3"/>
  <c r="W150" i="3"/>
  <c r="T150" i="3"/>
  <c r="G139" i="2" s="1"/>
  <c r="G150" i="3"/>
  <c r="AH149" i="3"/>
  <c r="AG149" i="3"/>
  <c r="AF149" i="3"/>
  <c r="AE149" i="3"/>
  <c r="AD149" i="3"/>
  <c r="AC149" i="3"/>
  <c r="AB149" i="3"/>
  <c r="AA149" i="3"/>
  <c r="Z149" i="3"/>
  <c r="Y149" i="3"/>
  <c r="X149" i="3"/>
  <c r="W149" i="3"/>
  <c r="T149" i="3"/>
  <c r="G138" i="2" s="1"/>
  <c r="G149" i="3"/>
  <c r="AH148" i="3"/>
  <c r="AG148" i="3"/>
  <c r="AF148" i="3"/>
  <c r="AE148" i="3"/>
  <c r="AD148" i="3"/>
  <c r="AC148" i="3"/>
  <c r="AB148" i="3"/>
  <c r="AA148" i="3"/>
  <c r="Z148" i="3"/>
  <c r="Y148" i="3"/>
  <c r="X148" i="3"/>
  <c r="W148" i="3"/>
  <c r="T148" i="3"/>
  <c r="G137" i="2" s="1"/>
  <c r="G148" i="3"/>
  <c r="AH147" i="3"/>
  <c r="AG147" i="3"/>
  <c r="AF147" i="3"/>
  <c r="AE147" i="3"/>
  <c r="AD147" i="3"/>
  <c r="AC147" i="3"/>
  <c r="AB147" i="3"/>
  <c r="AA147" i="3"/>
  <c r="Z147" i="3"/>
  <c r="Y147" i="3"/>
  <c r="X147" i="3"/>
  <c r="W147" i="3"/>
  <c r="T147" i="3"/>
  <c r="G136" i="2" s="1"/>
  <c r="G147" i="3"/>
  <c r="AH146" i="3"/>
  <c r="AG146" i="3"/>
  <c r="AF146" i="3"/>
  <c r="AE146" i="3"/>
  <c r="AD146" i="3"/>
  <c r="AC146" i="3"/>
  <c r="AB146" i="3"/>
  <c r="AA146" i="3"/>
  <c r="Z146" i="3"/>
  <c r="Y146" i="3"/>
  <c r="X146" i="3"/>
  <c r="W146" i="3"/>
  <c r="T146" i="3"/>
  <c r="G135" i="2" s="1"/>
  <c r="G146" i="3"/>
  <c r="AH145" i="3"/>
  <c r="AG145" i="3"/>
  <c r="AF145" i="3"/>
  <c r="AE145" i="3"/>
  <c r="AD145" i="3"/>
  <c r="AC145" i="3"/>
  <c r="AB145" i="3"/>
  <c r="AA145" i="3"/>
  <c r="Z145" i="3"/>
  <c r="Y145" i="3"/>
  <c r="X145" i="3"/>
  <c r="W145" i="3"/>
  <c r="T145" i="3"/>
  <c r="G134" i="2" s="1"/>
  <c r="G145" i="3"/>
  <c r="AH144" i="3"/>
  <c r="AG144" i="3"/>
  <c r="AF144" i="3"/>
  <c r="AE144" i="3"/>
  <c r="AD144" i="3"/>
  <c r="AC144" i="3"/>
  <c r="AB144" i="3"/>
  <c r="AA144" i="3"/>
  <c r="Z144" i="3"/>
  <c r="Y144" i="3"/>
  <c r="X144" i="3"/>
  <c r="W144" i="3"/>
  <c r="T144" i="3"/>
  <c r="G133" i="2" s="1"/>
  <c r="G144" i="3"/>
  <c r="AH143" i="3"/>
  <c r="AG143" i="3"/>
  <c r="AF143" i="3"/>
  <c r="AE143" i="3"/>
  <c r="AD143" i="3"/>
  <c r="AC143" i="3"/>
  <c r="AB143" i="3"/>
  <c r="AA143" i="3"/>
  <c r="Z143" i="3"/>
  <c r="Y143" i="3"/>
  <c r="X143" i="3"/>
  <c r="W143" i="3"/>
  <c r="T143" i="3"/>
  <c r="G132" i="2" s="1"/>
  <c r="G143" i="3"/>
  <c r="AH142" i="3"/>
  <c r="AG142" i="3"/>
  <c r="AF142" i="3"/>
  <c r="AE142" i="3"/>
  <c r="AD142" i="3"/>
  <c r="AC142" i="3"/>
  <c r="AB142" i="3"/>
  <c r="AA142" i="3"/>
  <c r="Z142" i="3"/>
  <c r="Y142" i="3"/>
  <c r="X142" i="3"/>
  <c r="W142" i="3"/>
  <c r="T142" i="3"/>
  <c r="G131" i="2" s="1"/>
  <c r="G142" i="3"/>
  <c r="AH141" i="3"/>
  <c r="AG141" i="3"/>
  <c r="AF141" i="3"/>
  <c r="AE141" i="3"/>
  <c r="AD141" i="3"/>
  <c r="AC141" i="3"/>
  <c r="AB141" i="3"/>
  <c r="AA141" i="3"/>
  <c r="Z141" i="3"/>
  <c r="Y141" i="3"/>
  <c r="X141" i="3"/>
  <c r="W141" i="3"/>
  <c r="T141" i="3"/>
  <c r="G130" i="2" s="1"/>
  <c r="G141" i="3"/>
  <c r="AH140" i="3"/>
  <c r="AG140" i="3"/>
  <c r="AF140" i="3"/>
  <c r="AE140" i="3"/>
  <c r="AD140" i="3"/>
  <c r="AC140" i="3"/>
  <c r="AB140" i="3"/>
  <c r="AA140" i="3"/>
  <c r="Z140" i="3"/>
  <c r="Y140" i="3"/>
  <c r="X140" i="3"/>
  <c r="W140" i="3"/>
  <c r="T140" i="3"/>
  <c r="G129" i="2" s="1"/>
  <c r="G140" i="3"/>
  <c r="AH139" i="3"/>
  <c r="AG139" i="3"/>
  <c r="AF139" i="3"/>
  <c r="AE139" i="3"/>
  <c r="AD139" i="3"/>
  <c r="AC139" i="3"/>
  <c r="AB139" i="3"/>
  <c r="AA139" i="3"/>
  <c r="Z139" i="3"/>
  <c r="Y139" i="3"/>
  <c r="X139" i="3"/>
  <c r="W139" i="3"/>
  <c r="T139" i="3"/>
  <c r="G128" i="2" s="1"/>
  <c r="G139" i="3"/>
  <c r="AH138" i="3"/>
  <c r="AG138" i="3"/>
  <c r="AF138" i="3"/>
  <c r="AE138" i="3"/>
  <c r="AD138" i="3"/>
  <c r="AC138" i="3"/>
  <c r="AB138" i="3"/>
  <c r="AA138" i="3"/>
  <c r="Z138" i="3"/>
  <c r="Y138" i="3"/>
  <c r="X138" i="3"/>
  <c r="W138" i="3"/>
  <c r="T138" i="3"/>
  <c r="G127" i="2" s="1"/>
  <c r="G138" i="3"/>
  <c r="AH137" i="3"/>
  <c r="AG137" i="3"/>
  <c r="AF137" i="3"/>
  <c r="AE137" i="3"/>
  <c r="AD137" i="3"/>
  <c r="AC137" i="3"/>
  <c r="AB137" i="3"/>
  <c r="AA137" i="3"/>
  <c r="Z137" i="3"/>
  <c r="Y137" i="3"/>
  <c r="X137" i="3"/>
  <c r="W137" i="3"/>
  <c r="T137" i="3"/>
  <c r="G126" i="2" s="1"/>
  <c r="G137" i="3"/>
  <c r="AH136" i="3"/>
  <c r="AG136" i="3"/>
  <c r="AF136" i="3"/>
  <c r="AE136" i="3"/>
  <c r="AD136" i="3"/>
  <c r="AC136" i="3"/>
  <c r="AB136" i="3"/>
  <c r="AA136" i="3"/>
  <c r="Z136" i="3"/>
  <c r="Y136" i="3"/>
  <c r="X136" i="3"/>
  <c r="W136" i="3"/>
  <c r="T136" i="3"/>
  <c r="G125" i="2" s="1"/>
  <c r="G136" i="3"/>
  <c r="AH135" i="3"/>
  <c r="AG135" i="3"/>
  <c r="AF135" i="3"/>
  <c r="AE135" i="3"/>
  <c r="AD135" i="3"/>
  <c r="AC135" i="3"/>
  <c r="AB135" i="3"/>
  <c r="AA135" i="3"/>
  <c r="Z135" i="3"/>
  <c r="Y135" i="3"/>
  <c r="X135" i="3"/>
  <c r="W135" i="3"/>
  <c r="T135" i="3"/>
  <c r="G124" i="2" s="1"/>
  <c r="G135" i="3"/>
  <c r="AH134" i="3"/>
  <c r="AG134" i="3"/>
  <c r="AF134" i="3"/>
  <c r="AE134" i="3"/>
  <c r="AD134" i="3"/>
  <c r="AC134" i="3"/>
  <c r="AB134" i="3"/>
  <c r="AA134" i="3"/>
  <c r="Z134" i="3"/>
  <c r="Y134" i="3"/>
  <c r="X134" i="3"/>
  <c r="W134" i="3"/>
  <c r="T134" i="3"/>
  <c r="G123" i="2" s="1"/>
  <c r="G134" i="3"/>
  <c r="AH133" i="3"/>
  <c r="AG133" i="3"/>
  <c r="AF133" i="3"/>
  <c r="AE133" i="3"/>
  <c r="AD133" i="3"/>
  <c r="AC133" i="3"/>
  <c r="AB133" i="3"/>
  <c r="AA133" i="3"/>
  <c r="Z133" i="3"/>
  <c r="Y133" i="3"/>
  <c r="X133" i="3"/>
  <c r="W133" i="3"/>
  <c r="T133" i="3"/>
  <c r="G122" i="2" s="1"/>
  <c r="G133" i="3"/>
  <c r="AH132" i="3"/>
  <c r="AG132" i="3"/>
  <c r="AF132" i="3"/>
  <c r="AE132" i="3"/>
  <c r="AD132" i="3"/>
  <c r="AC132" i="3"/>
  <c r="AB132" i="3"/>
  <c r="AA132" i="3"/>
  <c r="Z132" i="3"/>
  <c r="Y132" i="3"/>
  <c r="X132" i="3"/>
  <c r="W132" i="3"/>
  <c r="T132" i="3"/>
  <c r="G121" i="2" s="1"/>
  <c r="G132" i="3"/>
  <c r="AH131" i="3"/>
  <c r="AG131" i="3"/>
  <c r="AF131" i="3"/>
  <c r="AE131" i="3"/>
  <c r="AD131" i="3"/>
  <c r="AC131" i="3"/>
  <c r="AB131" i="3"/>
  <c r="AA131" i="3"/>
  <c r="Z131" i="3"/>
  <c r="Y131" i="3"/>
  <c r="X131" i="3"/>
  <c r="W131" i="3"/>
  <c r="T131" i="3"/>
  <c r="G120" i="2" s="1"/>
  <c r="G131" i="3"/>
  <c r="AH130" i="3"/>
  <c r="AG130" i="3"/>
  <c r="AF130" i="3"/>
  <c r="AE130" i="3"/>
  <c r="AD130" i="3"/>
  <c r="AC130" i="3"/>
  <c r="AB130" i="3"/>
  <c r="AA130" i="3"/>
  <c r="Z130" i="3"/>
  <c r="Y130" i="3"/>
  <c r="X130" i="3"/>
  <c r="W130" i="3"/>
  <c r="T130" i="3"/>
  <c r="G119" i="2" s="1"/>
  <c r="G130" i="3"/>
  <c r="AH129" i="3"/>
  <c r="AG129" i="3"/>
  <c r="AF129" i="3"/>
  <c r="AE129" i="3"/>
  <c r="AD129" i="3"/>
  <c r="AC129" i="3"/>
  <c r="AB129" i="3"/>
  <c r="AA129" i="3"/>
  <c r="Z129" i="3"/>
  <c r="Y129" i="3"/>
  <c r="X129" i="3"/>
  <c r="W129" i="3"/>
  <c r="T129" i="3"/>
  <c r="G129" i="3"/>
  <c r="AH128" i="3"/>
  <c r="AG128" i="3"/>
  <c r="AF128" i="3"/>
  <c r="AE128" i="3"/>
  <c r="AD128" i="3"/>
  <c r="AC128" i="3"/>
  <c r="AB128" i="3"/>
  <c r="AA128" i="3"/>
  <c r="Z128" i="3"/>
  <c r="Y128" i="3"/>
  <c r="X128" i="3"/>
  <c r="W128" i="3"/>
  <c r="T128" i="3"/>
  <c r="G118" i="2" s="1"/>
  <c r="G128" i="3"/>
  <c r="AH127" i="3"/>
  <c r="AG127" i="3"/>
  <c r="AF127" i="3"/>
  <c r="AE127" i="3"/>
  <c r="AD127" i="3"/>
  <c r="AC127" i="3"/>
  <c r="AB127" i="3"/>
  <c r="AA127" i="3"/>
  <c r="Z127" i="3"/>
  <c r="Y127" i="3"/>
  <c r="X127" i="3"/>
  <c r="W127" i="3"/>
  <c r="T127" i="3"/>
  <c r="G117" i="2" s="1"/>
  <c r="G127" i="3"/>
  <c r="AH126" i="3"/>
  <c r="AG126" i="3"/>
  <c r="AF126" i="3"/>
  <c r="AE126" i="3"/>
  <c r="AD126" i="3"/>
  <c r="AC126" i="3"/>
  <c r="AB126" i="3"/>
  <c r="AA126" i="3"/>
  <c r="Z126" i="3"/>
  <c r="Y126" i="3"/>
  <c r="X126" i="3"/>
  <c r="W126" i="3"/>
  <c r="T126" i="3"/>
  <c r="G116" i="2" s="1"/>
  <c r="G126" i="3"/>
  <c r="AH125" i="3"/>
  <c r="AG125" i="3"/>
  <c r="AF125" i="3"/>
  <c r="AE125" i="3"/>
  <c r="AD125" i="3"/>
  <c r="AC125" i="3"/>
  <c r="AB125" i="3"/>
  <c r="AA125" i="3"/>
  <c r="Z125" i="3"/>
  <c r="Y125" i="3"/>
  <c r="X125" i="3"/>
  <c r="W125" i="3"/>
  <c r="T125" i="3"/>
  <c r="G115" i="2" s="1"/>
  <c r="G125" i="3"/>
  <c r="AH124" i="3"/>
  <c r="AG124" i="3"/>
  <c r="AF124" i="3"/>
  <c r="AE124" i="3"/>
  <c r="AD124" i="3"/>
  <c r="AC124" i="3"/>
  <c r="AB124" i="3"/>
  <c r="AA124" i="3"/>
  <c r="Z124" i="3"/>
  <c r="Y124" i="3"/>
  <c r="X124" i="3"/>
  <c r="W124" i="3"/>
  <c r="T124" i="3"/>
  <c r="G114" i="2" s="1"/>
  <c r="G124" i="3"/>
  <c r="AH123" i="3"/>
  <c r="AG123" i="3"/>
  <c r="AF123" i="3"/>
  <c r="AE123" i="3"/>
  <c r="AD123" i="3"/>
  <c r="AC123" i="3"/>
  <c r="AB123" i="3"/>
  <c r="AA123" i="3"/>
  <c r="Z123" i="3"/>
  <c r="Y123" i="3"/>
  <c r="X123" i="3"/>
  <c r="W123" i="3"/>
  <c r="T123" i="3"/>
  <c r="G113" i="2" s="1"/>
  <c r="G123" i="3"/>
  <c r="AH122" i="3"/>
  <c r="AG122" i="3"/>
  <c r="AF122" i="3"/>
  <c r="AE122" i="3"/>
  <c r="AD122" i="3"/>
  <c r="AC122" i="3"/>
  <c r="AB122" i="3"/>
  <c r="AA122" i="3"/>
  <c r="Z122" i="3"/>
  <c r="Y122" i="3"/>
  <c r="X122" i="3"/>
  <c r="W122" i="3"/>
  <c r="T122" i="3"/>
  <c r="G112" i="2" s="1"/>
  <c r="G122" i="3"/>
  <c r="AH121" i="3"/>
  <c r="AG121" i="3"/>
  <c r="AF121" i="3"/>
  <c r="AE121" i="3"/>
  <c r="AD121" i="3"/>
  <c r="AC121" i="3"/>
  <c r="AB121" i="3"/>
  <c r="AA121" i="3"/>
  <c r="Z121" i="3"/>
  <c r="Y121" i="3"/>
  <c r="X121" i="3"/>
  <c r="W121" i="3"/>
  <c r="T121" i="3"/>
  <c r="G111" i="2" s="1"/>
  <c r="G121" i="3"/>
  <c r="AH120" i="3"/>
  <c r="AG120" i="3"/>
  <c r="AF120" i="3"/>
  <c r="AE120" i="3"/>
  <c r="AD120" i="3"/>
  <c r="AC120" i="3"/>
  <c r="AB120" i="3"/>
  <c r="AA120" i="3"/>
  <c r="Z120" i="3"/>
  <c r="Y120" i="3"/>
  <c r="X120" i="3"/>
  <c r="W120" i="3"/>
  <c r="T120" i="3"/>
  <c r="G110" i="2" s="1"/>
  <c r="G120" i="3"/>
  <c r="AH119" i="3"/>
  <c r="AG119" i="3"/>
  <c r="AF119" i="3"/>
  <c r="AE119" i="3"/>
  <c r="AD119" i="3"/>
  <c r="AC119" i="3"/>
  <c r="AB119" i="3"/>
  <c r="AA119" i="3"/>
  <c r="Z119" i="3"/>
  <c r="Y119" i="3"/>
  <c r="X119" i="3"/>
  <c r="W119" i="3"/>
  <c r="T119" i="3"/>
  <c r="G109" i="2" s="1"/>
  <c r="G119" i="3"/>
  <c r="AH118" i="3"/>
  <c r="AG118" i="3"/>
  <c r="AF118" i="3"/>
  <c r="AE118" i="3"/>
  <c r="AD118" i="3"/>
  <c r="AC118" i="3"/>
  <c r="AB118" i="3"/>
  <c r="AA118" i="3"/>
  <c r="Z118" i="3"/>
  <c r="Y118" i="3"/>
  <c r="X118" i="3"/>
  <c r="W118" i="3"/>
  <c r="T118" i="3"/>
  <c r="G108" i="2" s="1"/>
  <c r="G118" i="3"/>
  <c r="AH117" i="3"/>
  <c r="AG117" i="3"/>
  <c r="AF117" i="3"/>
  <c r="AE117" i="3"/>
  <c r="AD117" i="3"/>
  <c r="AC117" i="3"/>
  <c r="AB117" i="3"/>
  <c r="AA117" i="3"/>
  <c r="Z117" i="3"/>
  <c r="Y117" i="3"/>
  <c r="X117" i="3"/>
  <c r="W117" i="3"/>
  <c r="T117" i="3"/>
  <c r="G107" i="2" s="1"/>
  <c r="G117" i="3"/>
  <c r="AH116" i="3"/>
  <c r="AG116" i="3"/>
  <c r="AF116" i="3"/>
  <c r="AE116" i="3"/>
  <c r="AD116" i="3"/>
  <c r="AC116" i="3"/>
  <c r="AB116" i="3"/>
  <c r="AA116" i="3"/>
  <c r="Z116" i="3"/>
  <c r="Y116" i="3"/>
  <c r="X116" i="3"/>
  <c r="W116" i="3"/>
  <c r="T116" i="3"/>
  <c r="G106" i="2" s="1"/>
  <c r="G116" i="3"/>
  <c r="AH115" i="3"/>
  <c r="AG115" i="3"/>
  <c r="AF115" i="3"/>
  <c r="AE115" i="3"/>
  <c r="AD115" i="3"/>
  <c r="AC115" i="3"/>
  <c r="AB115" i="3"/>
  <c r="AA115" i="3"/>
  <c r="Z115" i="3"/>
  <c r="Y115" i="3"/>
  <c r="X115" i="3"/>
  <c r="W115" i="3"/>
  <c r="T115" i="3"/>
  <c r="G105" i="2" s="1"/>
  <c r="G115" i="3"/>
  <c r="AH114" i="3"/>
  <c r="AG114" i="3"/>
  <c r="AF114" i="3"/>
  <c r="AE114" i="3"/>
  <c r="AD114" i="3"/>
  <c r="AC114" i="3"/>
  <c r="AB114" i="3"/>
  <c r="AA114" i="3"/>
  <c r="Z114" i="3"/>
  <c r="Y114" i="3"/>
  <c r="X114" i="3"/>
  <c r="W114" i="3"/>
  <c r="T114" i="3"/>
  <c r="G104" i="2" s="1"/>
  <c r="G114" i="3"/>
  <c r="AH113" i="3"/>
  <c r="AG113" i="3"/>
  <c r="AF113" i="3"/>
  <c r="AE113" i="3"/>
  <c r="AD113" i="3"/>
  <c r="AC113" i="3"/>
  <c r="AB113" i="3"/>
  <c r="AA113" i="3"/>
  <c r="Z113" i="3"/>
  <c r="Y113" i="3"/>
  <c r="X113" i="3"/>
  <c r="W113" i="3"/>
  <c r="T113" i="3"/>
  <c r="G103" i="2" s="1"/>
  <c r="G113" i="3"/>
  <c r="AH112" i="3"/>
  <c r="AG112" i="3"/>
  <c r="AF112" i="3"/>
  <c r="AE112" i="3"/>
  <c r="AD112" i="3"/>
  <c r="AC112" i="3"/>
  <c r="AB112" i="3"/>
  <c r="AA112" i="3"/>
  <c r="Z112" i="3"/>
  <c r="Y112" i="3"/>
  <c r="X112" i="3"/>
  <c r="W112" i="3"/>
  <c r="T112" i="3"/>
  <c r="G102" i="2" s="1"/>
  <c r="G112" i="3"/>
  <c r="AH111" i="3"/>
  <c r="AG111" i="3"/>
  <c r="AF111" i="3"/>
  <c r="AE111" i="3"/>
  <c r="AD111" i="3"/>
  <c r="AC111" i="3"/>
  <c r="AB111" i="3"/>
  <c r="AA111" i="3"/>
  <c r="Z111" i="3"/>
  <c r="Y111" i="3"/>
  <c r="X111" i="3"/>
  <c r="W111" i="3"/>
  <c r="T111" i="3"/>
  <c r="G101" i="2" s="1"/>
  <c r="G111" i="3"/>
  <c r="AH110" i="3"/>
  <c r="AG110" i="3"/>
  <c r="AF110" i="3"/>
  <c r="AE110" i="3"/>
  <c r="AD110" i="3"/>
  <c r="AC110" i="3"/>
  <c r="AB110" i="3"/>
  <c r="AA110" i="3"/>
  <c r="Z110" i="3"/>
  <c r="Y110" i="3"/>
  <c r="X110" i="3"/>
  <c r="W110" i="3"/>
  <c r="T110" i="3"/>
  <c r="G110" i="3"/>
  <c r="AH109" i="3"/>
  <c r="AG109" i="3"/>
  <c r="AF109" i="3"/>
  <c r="AE109" i="3"/>
  <c r="AD109" i="3"/>
  <c r="AC109" i="3"/>
  <c r="AB109" i="3"/>
  <c r="AA109" i="3"/>
  <c r="Z109" i="3"/>
  <c r="Y109" i="3"/>
  <c r="X109" i="3"/>
  <c r="W109" i="3"/>
  <c r="T109" i="3"/>
  <c r="G100" i="2" s="1"/>
  <c r="G109" i="3"/>
  <c r="AH108" i="3"/>
  <c r="AG108" i="3"/>
  <c r="AF108" i="3"/>
  <c r="AE108" i="3"/>
  <c r="AD108" i="3"/>
  <c r="AC108" i="3"/>
  <c r="AB108" i="3"/>
  <c r="AA108" i="3"/>
  <c r="Z108" i="3"/>
  <c r="Y108" i="3"/>
  <c r="X108" i="3"/>
  <c r="W108" i="3"/>
  <c r="T108" i="3"/>
  <c r="G99" i="2" s="1"/>
  <c r="G108" i="3"/>
  <c r="AH107" i="3"/>
  <c r="AG107" i="3"/>
  <c r="AF107" i="3"/>
  <c r="AE107" i="3"/>
  <c r="AD107" i="3"/>
  <c r="AC107" i="3"/>
  <c r="AB107" i="3"/>
  <c r="AA107" i="3"/>
  <c r="Z107" i="3"/>
  <c r="Y107" i="3"/>
  <c r="X107" i="3"/>
  <c r="W107" i="3"/>
  <c r="T107" i="3"/>
  <c r="G107" i="3"/>
  <c r="AH106" i="3"/>
  <c r="AG106" i="3"/>
  <c r="AF106" i="3"/>
  <c r="AE106" i="3"/>
  <c r="AD106" i="3"/>
  <c r="AC106" i="3"/>
  <c r="AB106" i="3"/>
  <c r="AA106" i="3"/>
  <c r="Z106" i="3"/>
  <c r="Y106" i="3"/>
  <c r="X106" i="3"/>
  <c r="W106" i="3"/>
  <c r="T106" i="3"/>
  <c r="G106" i="3"/>
  <c r="AH105" i="3"/>
  <c r="AG105" i="3"/>
  <c r="AF105" i="3"/>
  <c r="AE105" i="3"/>
  <c r="AD105" i="3"/>
  <c r="AC105" i="3"/>
  <c r="AB105" i="3"/>
  <c r="AA105" i="3"/>
  <c r="Z105" i="3"/>
  <c r="Y105" i="3"/>
  <c r="X105" i="3"/>
  <c r="W105" i="3"/>
  <c r="T105" i="3"/>
  <c r="G98" i="2" s="1"/>
  <c r="G105" i="3"/>
  <c r="AH104" i="3"/>
  <c r="AG104" i="3"/>
  <c r="AF104" i="3"/>
  <c r="AE104" i="3"/>
  <c r="AD104" i="3"/>
  <c r="AC104" i="3"/>
  <c r="AB104" i="3"/>
  <c r="AA104" i="3"/>
  <c r="Z104" i="3"/>
  <c r="Y104" i="3"/>
  <c r="X104" i="3"/>
  <c r="W104" i="3"/>
  <c r="T104" i="3"/>
  <c r="G97" i="2" s="1"/>
  <c r="G104" i="3"/>
  <c r="AH103" i="3"/>
  <c r="AG103" i="3"/>
  <c r="AF103" i="3"/>
  <c r="AE103" i="3"/>
  <c r="AD103" i="3"/>
  <c r="AC103" i="3"/>
  <c r="AB103" i="3"/>
  <c r="AA103" i="3"/>
  <c r="Z103" i="3"/>
  <c r="Y103" i="3"/>
  <c r="X103" i="3"/>
  <c r="W103" i="3"/>
  <c r="T103" i="3"/>
  <c r="G96" i="2" s="1"/>
  <c r="G103" i="3"/>
  <c r="AH102" i="3"/>
  <c r="AG102" i="3"/>
  <c r="AF102" i="3"/>
  <c r="AE102" i="3"/>
  <c r="AD102" i="3"/>
  <c r="AC102" i="3"/>
  <c r="AB102" i="3"/>
  <c r="AA102" i="3"/>
  <c r="Z102" i="3"/>
  <c r="Y102" i="3"/>
  <c r="X102" i="3"/>
  <c r="W102" i="3"/>
  <c r="T102" i="3"/>
  <c r="G95" i="2" s="1"/>
  <c r="G102" i="3"/>
  <c r="AH101" i="3"/>
  <c r="AG101" i="3"/>
  <c r="AF101" i="3"/>
  <c r="AE101" i="3"/>
  <c r="AD101" i="3"/>
  <c r="AC101" i="3"/>
  <c r="AB101" i="3"/>
  <c r="AA101" i="3"/>
  <c r="Z101" i="3"/>
  <c r="Y101" i="3"/>
  <c r="X101" i="3"/>
  <c r="W101" i="3"/>
  <c r="T101" i="3"/>
  <c r="G94" i="2" s="1"/>
  <c r="G101" i="3"/>
  <c r="AH100" i="3"/>
  <c r="AG100" i="3"/>
  <c r="AF100" i="3"/>
  <c r="AE100" i="3"/>
  <c r="AD100" i="3"/>
  <c r="AC100" i="3"/>
  <c r="AB100" i="3"/>
  <c r="AA100" i="3"/>
  <c r="Z100" i="3"/>
  <c r="Y100" i="3"/>
  <c r="X100" i="3"/>
  <c r="W100" i="3"/>
  <c r="T100" i="3"/>
  <c r="G93" i="2" s="1"/>
  <c r="G100" i="3"/>
  <c r="AH99" i="3"/>
  <c r="AG99" i="3"/>
  <c r="AF99" i="3"/>
  <c r="AE99" i="3"/>
  <c r="AD99" i="3"/>
  <c r="AC99" i="3"/>
  <c r="AB99" i="3"/>
  <c r="AA99" i="3"/>
  <c r="Z99" i="3"/>
  <c r="Y99" i="3"/>
  <c r="X99" i="3"/>
  <c r="W99" i="3"/>
  <c r="T99" i="3"/>
  <c r="G92" i="2" s="1"/>
  <c r="G99" i="3"/>
  <c r="AH98" i="3"/>
  <c r="AG98" i="3"/>
  <c r="AF98" i="3"/>
  <c r="AE98" i="3"/>
  <c r="AD98" i="3"/>
  <c r="AC98" i="3"/>
  <c r="AB98" i="3"/>
  <c r="AA98" i="3"/>
  <c r="Z98" i="3"/>
  <c r="Y98" i="3"/>
  <c r="X98" i="3"/>
  <c r="W98" i="3"/>
  <c r="T98" i="3"/>
  <c r="G91" i="2" s="1"/>
  <c r="G98" i="3"/>
  <c r="AH97" i="3"/>
  <c r="AG97" i="3"/>
  <c r="AF97" i="3"/>
  <c r="AE97" i="3"/>
  <c r="AD97" i="3"/>
  <c r="AC97" i="3"/>
  <c r="AB97" i="3"/>
  <c r="AA97" i="3"/>
  <c r="Z97" i="3"/>
  <c r="Y97" i="3"/>
  <c r="X97" i="3"/>
  <c r="W97" i="3"/>
  <c r="T97" i="3"/>
  <c r="G97" i="3"/>
  <c r="AH96" i="3"/>
  <c r="AG96" i="3"/>
  <c r="AF96" i="3"/>
  <c r="AE96" i="3"/>
  <c r="AD96" i="3"/>
  <c r="AC96" i="3"/>
  <c r="AB96" i="3"/>
  <c r="AA96" i="3"/>
  <c r="Z96" i="3"/>
  <c r="Y96" i="3"/>
  <c r="X96" i="3"/>
  <c r="W96" i="3"/>
  <c r="T96" i="3"/>
  <c r="G90" i="2" s="1"/>
  <c r="G96" i="3"/>
  <c r="AH95" i="3"/>
  <c r="AG95" i="3"/>
  <c r="AF95" i="3"/>
  <c r="AE95" i="3"/>
  <c r="AD95" i="3"/>
  <c r="AC95" i="3"/>
  <c r="AB95" i="3"/>
  <c r="AA95" i="3"/>
  <c r="Z95" i="3"/>
  <c r="Y95" i="3"/>
  <c r="X95" i="3"/>
  <c r="W95" i="3"/>
  <c r="T95" i="3"/>
  <c r="G89" i="2" s="1"/>
  <c r="G95" i="3"/>
  <c r="AH94" i="3"/>
  <c r="AG94" i="3"/>
  <c r="AF94" i="3"/>
  <c r="AE94" i="3"/>
  <c r="AD94" i="3"/>
  <c r="AC94" i="3"/>
  <c r="AB94" i="3"/>
  <c r="AA94" i="3"/>
  <c r="Z94" i="3"/>
  <c r="Y94" i="3"/>
  <c r="X94" i="3"/>
  <c r="W94" i="3"/>
  <c r="T94" i="3"/>
  <c r="G88" i="2" s="1"/>
  <c r="G94" i="3"/>
  <c r="AH93" i="3"/>
  <c r="AG93" i="3"/>
  <c r="AF93" i="3"/>
  <c r="AE93" i="3"/>
  <c r="AD93" i="3"/>
  <c r="AC93" i="3"/>
  <c r="AB93" i="3"/>
  <c r="AA93" i="3"/>
  <c r="Z93" i="3"/>
  <c r="Y93" i="3"/>
  <c r="X93" i="3"/>
  <c r="W93" i="3"/>
  <c r="T93" i="3"/>
  <c r="G87" i="2" s="1"/>
  <c r="G93" i="3"/>
  <c r="AH92" i="3"/>
  <c r="AG92" i="3"/>
  <c r="AF92" i="3"/>
  <c r="AE92" i="3"/>
  <c r="AD92" i="3"/>
  <c r="AC92" i="3"/>
  <c r="AB92" i="3"/>
  <c r="AA92" i="3"/>
  <c r="Z92" i="3"/>
  <c r="Y92" i="3"/>
  <c r="X92" i="3"/>
  <c r="W92" i="3"/>
  <c r="T92" i="3"/>
  <c r="G86" i="2" s="1"/>
  <c r="G92" i="3"/>
  <c r="AH91" i="3"/>
  <c r="AG91" i="3"/>
  <c r="AF91" i="3"/>
  <c r="AE91" i="3"/>
  <c r="AD91" i="3"/>
  <c r="AC91" i="3"/>
  <c r="AB91" i="3"/>
  <c r="AA91" i="3"/>
  <c r="Z91" i="3"/>
  <c r="Y91" i="3"/>
  <c r="X91" i="3"/>
  <c r="W91" i="3"/>
  <c r="T91" i="3"/>
  <c r="G85" i="2" s="1"/>
  <c r="G91" i="3"/>
  <c r="AH90" i="3"/>
  <c r="AG90" i="3"/>
  <c r="AF90" i="3"/>
  <c r="AE90" i="3"/>
  <c r="AD90" i="3"/>
  <c r="AC90" i="3"/>
  <c r="AB90" i="3"/>
  <c r="AA90" i="3"/>
  <c r="Z90" i="3"/>
  <c r="Y90" i="3"/>
  <c r="X90" i="3"/>
  <c r="W90" i="3"/>
  <c r="T90" i="3"/>
  <c r="G84" i="2" s="1"/>
  <c r="G90" i="3"/>
  <c r="AH89" i="3"/>
  <c r="AG89" i="3"/>
  <c r="AF89" i="3"/>
  <c r="AE89" i="3"/>
  <c r="AD89" i="3"/>
  <c r="AC89" i="3"/>
  <c r="AB89" i="3"/>
  <c r="AA89" i="3"/>
  <c r="Z89" i="3"/>
  <c r="Y89" i="3"/>
  <c r="X89" i="3"/>
  <c r="W89" i="3"/>
  <c r="T89" i="3"/>
  <c r="G83" i="2" s="1"/>
  <c r="G89" i="3"/>
  <c r="AH88" i="3"/>
  <c r="AG88" i="3"/>
  <c r="AF88" i="3"/>
  <c r="AE88" i="3"/>
  <c r="AD88" i="3"/>
  <c r="AC88" i="3"/>
  <c r="AB88" i="3"/>
  <c r="AA88" i="3"/>
  <c r="Z88" i="3"/>
  <c r="Y88" i="3"/>
  <c r="X88" i="3"/>
  <c r="W88" i="3"/>
  <c r="T88" i="3"/>
  <c r="G82" i="2" s="1"/>
  <c r="G88" i="3"/>
  <c r="AH87" i="3"/>
  <c r="AG87" i="3"/>
  <c r="AF87" i="3"/>
  <c r="AE87" i="3"/>
  <c r="AD87" i="3"/>
  <c r="AC87" i="3"/>
  <c r="AB87" i="3"/>
  <c r="AA87" i="3"/>
  <c r="Z87" i="3"/>
  <c r="Y87" i="3"/>
  <c r="X87" i="3"/>
  <c r="W87" i="3"/>
  <c r="T87" i="3"/>
  <c r="G81" i="2" s="1"/>
  <c r="G87" i="3"/>
  <c r="AH86" i="3"/>
  <c r="AG86" i="3"/>
  <c r="AF86" i="3"/>
  <c r="AE86" i="3"/>
  <c r="AD86" i="3"/>
  <c r="AC86" i="3"/>
  <c r="AB86" i="3"/>
  <c r="AA86" i="3"/>
  <c r="Z86" i="3"/>
  <c r="Y86" i="3"/>
  <c r="X86" i="3"/>
  <c r="W86" i="3"/>
  <c r="T86" i="3"/>
  <c r="G80" i="2" s="1"/>
  <c r="G86" i="3"/>
  <c r="AH85" i="3"/>
  <c r="AG85" i="3"/>
  <c r="AF85" i="3"/>
  <c r="AE85" i="3"/>
  <c r="AD85" i="3"/>
  <c r="AC85" i="3"/>
  <c r="AB85" i="3"/>
  <c r="AA85" i="3"/>
  <c r="Z85" i="3"/>
  <c r="Y85" i="3"/>
  <c r="X85" i="3"/>
  <c r="W85" i="3"/>
  <c r="T85" i="3"/>
  <c r="G79" i="2" s="1"/>
  <c r="G85" i="3"/>
  <c r="AH84" i="3"/>
  <c r="AG84" i="3"/>
  <c r="AF84" i="3"/>
  <c r="AE84" i="3"/>
  <c r="AD84" i="3"/>
  <c r="AC84" i="3"/>
  <c r="AB84" i="3"/>
  <c r="AA84" i="3"/>
  <c r="Z84" i="3"/>
  <c r="Y84" i="3"/>
  <c r="X84" i="3"/>
  <c r="W84" i="3"/>
  <c r="T84" i="3"/>
  <c r="G78" i="2" s="1"/>
  <c r="G84" i="3"/>
  <c r="AH83" i="3"/>
  <c r="AG83" i="3"/>
  <c r="AF83" i="3"/>
  <c r="AE83" i="3"/>
  <c r="AD83" i="3"/>
  <c r="AC83" i="3"/>
  <c r="AB83" i="3"/>
  <c r="AA83" i="3"/>
  <c r="Z83" i="3"/>
  <c r="Y83" i="3"/>
  <c r="X83" i="3"/>
  <c r="W83" i="3"/>
  <c r="T83" i="3"/>
  <c r="G77" i="2" s="1"/>
  <c r="G83" i="3"/>
  <c r="AH82" i="3"/>
  <c r="AG82" i="3"/>
  <c r="AF82" i="3"/>
  <c r="AE82" i="3"/>
  <c r="AD82" i="3"/>
  <c r="AC82" i="3"/>
  <c r="AB82" i="3"/>
  <c r="AA82" i="3"/>
  <c r="Z82" i="3"/>
  <c r="Y82" i="3"/>
  <c r="X82" i="3"/>
  <c r="W82" i="3"/>
  <c r="T82" i="3"/>
  <c r="G76" i="2" s="1"/>
  <c r="G82" i="3"/>
  <c r="AH81" i="3"/>
  <c r="AG81" i="3"/>
  <c r="AF81" i="3"/>
  <c r="AE81" i="3"/>
  <c r="AD81" i="3"/>
  <c r="AC81" i="3"/>
  <c r="AB81" i="3"/>
  <c r="AA81" i="3"/>
  <c r="Z81" i="3"/>
  <c r="Y81" i="3"/>
  <c r="X81" i="3"/>
  <c r="W81" i="3"/>
  <c r="T81" i="3"/>
  <c r="G75" i="2" s="1"/>
  <c r="G81" i="3"/>
  <c r="AH80" i="3"/>
  <c r="AG80" i="3"/>
  <c r="AF80" i="3"/>
  <c r="AE80" i="3"/>
  <c r="AD80" i="3"/>
  <c r="AC80" i="3"/>
  <c r="AB80" i="3"/>
  <c r="AA80" i="3"/>
  <c r="Z80" i="3"/>
  <c r="Y80" i="3"/>
  <c r="X80" i="3"/>
  <c r="W80" i="3"/>
  <c r="T80" i="3"/>
  <c r="G74" i="2" s="1"/>
  <c r="G80" i="3"/>
  <c r="AH79" i="3"/>
  <c r="AG79" i="3"/>
  <c r="AF79" i="3"/>
  <c r="AE79" i="3"/>
  <c r="AD79" i="3"/>
  <c r="AC79" i="3"/>
  <c r="AB79" i="3"/>
  <c r="AA79" i="3"/>
  <c r="Z79" i="3"/>
  <c r="Y79" i="3"/>
  <c r="X79" i="3"/>
  <c r="W79" i="3"/>
  <c r="T79" i="3"/>
  <c r="G73" i="2" s="1"/>
  <c r="G79" i="3"/>
  <c r="AH78" i="3"/>
  <c r="AG78" i="3"/>
  <c r="AF78" i="3"/>
  <c r="AE78" i="3"/>
  <c r="AD78" i="3"/>
  <c r="AC78" i="3"/>
  <c r="AB78" i="3"/>
  <c r="AA78" i="3"/>
  <c r="Z78" i="3"/>
  <c r="Y78" i="3"/>
  <c r="X78" i="3"/>
  <c r="W78" i="3"/>
  <c r="T78" i="3"/>
  <c r="G78" i="3"/>
  <c r="AH77" i="3"/>
  <c r="AG77" i="3"/>
  <c r="AF77" i="3"/>
  <c r="AE77" i="3"/>
  <c r="AD77" i="3"/>
  <c r="AC77" i="3"/>
  <c r="AB77" i="3"/>
  <c r="AA77" i="3"/>
  <c r="Z77" i="3"/>
  <c r="Y77" i="3"/>
  <c r="X77" i="3"/>
  <c r="W77" i="3"/>
  <c r="T77" i="3"/>
  <c r="G72" i="2" s="1"/>
  <c r="G77" i="3"/>
  <c r="AH76" i="3"/>
  <c r="AG76" i="3"/>
  <c r="AF76" i="3"/>
  <c r="AE76" i="3"/>
  <c r="AD76" i="3"/>
  <c r="AC76" i="3"/>
  <c r="AB76" i="3"/>
  <c r="AA76" i="3"/>
  <c r="Z76" i="3"/>
  <c r="Y76" i="3"/>
  <c r="X76" i="3"/>
  <c r="W76" i="3"/>
  <c r="T76" i="3"/>
  <c r="G76" i="3"/>
  <c r="AH75" i="3"/>
  <c r="AG75" i="3"/>
  <c r="AF75" i="3"/>
  <c r="AE75" i="3"/>
  <c r="AD75" i="3"/>
  <c r="AC75" i="3"/>
  <c r="AB75" i="3"/>
  <c r="AA75" i="3"/>
  <c r="Z75" i="3"/>
  <c r="Y75" i="3"/>
  <c r="X75" i="3"/>
  <c r="W75" i="3"/>
  <c r="T75" i="3"/>
  <c r="G71" i="2" s="1"/>
  <c r="G75" i="3"/>
  <c r="AH74" i="3"/>
  <c r="AG74" i="3"/>
  <c r="AF74" i="3"/>
  <c r="AE74" i="3"/>
  <c r="AD74" i="3"/>
  <c r="AC74" i="3"/>
  <c r="AB74" i="3"/>
  <c r="AA74" i="3"/>
  <c r="Z74" i="3"/>
  <c r="Y74" i="3"/>
  <c r="X74" i="3"/>
  <c r="W74" i="3"/>
  <c r="T74" i="3"/>
  <c r="G70" i="2" s="1"/>
  <c r="G74" i="3"/>
  <c r="AH73" i="3"/>
  <c r="AG73" i="3"/>
  <c r="AF73" i="3"/>
  <c r="AE73" i="3"/>
  <c r="AD73" i="3"/>
  <c r="AC73" i="3"/>
  <c r="AB73" i="3"/>
  <c r="AA73" i="3"/>
  <c r="Z73" i="3"/>
  <c r="Y73" i="3"/>
  <c r="X73" i="3"/>
  <c r="W73" i="3"/>
  <c r="T73" i="3"/>
  <c r="G69" i="2" s="1"/>
  <c r="G73" i="3"/>
  <c r="AH72" i="3"/>
  <c r="AG72" i="3"/>
  <c r="AF72" i="3"/>
  <c r="AE72" i="3"/>
  <c r="AD72" i="3"/>
  <c r="AC72" i="3"/>
  <c r="AB72" i="3"/>
  <c r="AA72" i="3"/>
  <c r="Z72" i="3"/>
  <c r="Y72" i="3"/>
  <c r="X72" i="3"/>
  <c r="W72" i="3"/>
  <c r="T72" i="3"/>
  <c r="G68" i="2" s="1"/>
  <c r="G72" i="3"/>
  <c r="AH71" i="3"/>
  <c r="AG71" i="3"/>
  <c r="AF71" i="3"/>
  <c r="AE71" i="3"/>
  <c r="AD71" i="3"/>
  <c r="AC71" i="3"/>
  <c r="AB71" i="3"/>
  <c r="AA71" i="3"/>
  <c r="Z71" i="3"/>
  <c r="Y71" i="3"/>
  <c r="X71" i="3"/>
  <c r="W71" i="3"/>
  <c r="T71" i="3"/>
  <c r="G67" i="2" s="1"/>
  <c r="G71" i="3"/>
  <c r="AH70" i="3"/>
  <c r="AG70" i="3"/>
  <c r="AF70" i="3"/>
  <c r="AE70" i="3"/>
  <c r="AD70" i="3"/>
  <c r="AC70" i="3"/>
  <c r="AB70" i="3"/>
  <c r="AA70" i="3"/>
  <c r="Z70" i="3"/>
  <c r="Y70" i="3"/>
  <c r="X70" i="3"/>
  <c r="W70" i="3"/>
  <c r="T70" i="3"/>
  <c r="G66" i="2" s="1"/>
  <c r="G70" i="3"/>
  <c r="AH69" i="3"/>
  <c r="AG69" i="3"/>
  <c r="AF69" i="3"/>
  <c r="AE69" i="3"/>
  <c r="AD69" i="3"/>
  <c r="AC69" i="3"/>
  <c r="AB69" i="3"/>
  <c r="AA69" i="3"/>
  <c r="Z69" i="3"/>
  <c r="Y69" i="3"/>
  <c r="X69" i="3"/>
  <c r="W69" i="3"/>
  <c r="T69" i="3"/>
  <c r="G65" i="2" s="1"/>
  <c r="G69" i="3"/>
  <c r="AH68" i="3"/>
  <c r="AG68" i="3"/>
  <c r="AF68" i="3"/>
  <c r="AE68" i="3"/>
  <c r="AD68" i="3"/>
  <c r="AC68" i="3"/>
  <c r="AB68" i="3"/>
  <c r="AA68" i="3"/>
  <c r="Z68" i="3"/>
  <c r="Y68" i="3"/>
  <c r="X68" i="3"/>
  <c r="W68" i="3"/>
  <c r="T68" i="3"/>
  <c r="G64" i="2" s="1"/>
  <c r="G68" i="3"/>
  <c r="AH67" i="3"/>
  <c r="AG67" i="3"/>
  <c r="AF67" i="3"/>
  <c r="AE67" i="3"/>
  <c r="AD67" i="3"/>
  <c r="AC67" i="3"/>
  <c r="AB67" i="3"/>
  <c r="AA67" i="3"/>
  <c r="Z67" i="3"/>
  <c r="Y67" i="3"/>
  <c r="X67" i="3"/>
  <c r="V67" i="3" s="1"/>
  <c r="AI67" i="3" s="1"/>
  <c r="Y63" i="2" s="1"/>
  <c r="W67" i="3"/>
  <c r="T67" i="3"/>
  <c r="G63" i="2" s="1"/>
  <c r="G67" i="3"/>
  <c r="AH66" i="3"/>
  <c r="AG66" i="3"/>
  <c r="AF66" i="3"/>
  <c r="AE66" i="3"/>
  <c r="AD66" i="3"/>
  <c r="AC66" i="3"/>
  <c r="AB66" i="3"/>
  <c r="AA66" i="3"/>
  <c r="Z66" i="3"/>
  <c r="Y66" i="3"/>
  <c r="X66" i="3"/>
  <c r="W66" i="3"/>
  <c r="T66" i="3"/>
  <c r="G62" i="2" s="1"/>
  <c r="G66" i="3"/>
  <c r="AH65" i="3"/>
  <c r="AG65" i="3"/>
  <c r="AF65" i="3"/>
  <c r="AE65" i="3"/>
  <c r="AD65" i="3"/>
  <c r="AC65" i="3"/>
  <c r="AB65" i="3"/>
  <c r="AA65" i="3"/>
  <c r="Z65" i="3"/>
  <c r="Y65" i="3"/>
  <c r="X65" i="3"/>
  <c r="W65" i="3"/>
  <c r="T65" i="3"/>
  <c r="G65" i="3"/>
  <c r="AH64" i="3"/>
  <c r="AG64" i="3"/>
  <c r="AF64" i="3"/>
  <c r="AE64" i="3"/>
  <c r="AD64" i="3"/>
  <c r="AC64" i="3"/>
  <c r="AB64" i="3"/>
  <c r="AA64" i="3"/>
  <c r="Z64" i="3"/>
  <c r="Y64" i="3"/>
  <c r="X64" i="3"/>
  <c r="W64" i="3"/>
  <c r="T64" i="3"/>
  <c r="G61" i="2" s="1"/>
  <c r="G64" i="3"/>
  <c r="AH63" i="3"/>
  <c r="AG63" i="3"/>
  <c r="AF63" i="3"/>
  <c r="AE63" i="3"/>
  <c r="AD63" i="3"/>
  <c r="AC63" i="3"/>
  <c r="AB63" i="3"/>
  <c r="AA63" i="3"/>
  <c r="Z63" i="3"/>
  <c r="Y63" i="3"/>
  <c r="X63" i="3"/>
  <c r="W63" i="3"/>
  <c r="T63" i="3"/>
  <c r="G60" i="2" s="1"/>
  <c r="G63" i="3"/>
  <c r="AH62" i="3"/>
  <c r="AG62" i="3"/>
  <c r="AF62" i="3"/>
  <c r="AE62" i="3"/>
  <c r="AD62" i="3"/>
  <c r="AC62" i="3"/>
  <c r="AB62" i="3"/>
  <c r="AA62" i="3"/>
  <c r="Z62" i="3"/>
  <c r="Y62" i="3"/>
  <c r="X62" i="3"/>
  <c r="W62" i="3"/>
  <c r="T62" i="3"/>
  <c r="G59" i="2" s="1"/>
  <c r="G62" i="3"/>
  <c r="AH61" i="3"/>
  <c r="AG61" i="3"/>
  <c r="AF61" i="3"/>
  <c r="AE61" i="3"/>
  <c r="AD61" i="3"/>
  <c r="AC61" i="3"/>
  <c r="AB61" i="3"/>
  <c r="AA61" i="3"/>
  <c r="Z61" i="3"/>
  <c r="Y61" i="3"/>
  <c r="X61" i="3"/>
  <c r="W61" i="3"/>
  <c r="T61" i="3"/>
  <c r="G58" i="2" s="1"/>
  <c r="G61" i="3"/>
  <c r="AH60" i="3"/>
  <c r="AG60" i="3"/>
  <c r="AF60" i="3"/>
  <c r="AE60" i="3"/>
  <c r="AD60" i="3"/>
  <c r="AC60" i="3"/>
  <c r="AB60" i="3"/>
  <c r="AA60" i="3"/>
  <c r="Z60" i="3"/>
  <c r="Y60" i="3"/>
  <c r="X60" i="3"/>
  <c r="W60" i="3"/>
  <c r="T60" i="3"/>
  <c r="G57" i="2" s="1"/>
  <c r="G60" i="3"/>
  <c r="AH59" i="3"/>
  <c r="AG59" i="3"/>
  <c r="AF59" i="3"/>
  <c r="AE59" i="3"/>
  <c r="AD59" i="3"/>
  <c r="AC59" i="3"/>
  <c r="AB59" i="3"/>
  <c r="AA59" i="3"/>
  <c r="Z59" i="3"/>
  <c r="Y59" i="3"/>
  <c r="X59" i="3"/>
  <c r="W59" i="3"/>
  <c r="T59" i="3"/>
  <c r="G56" i="2" s="1"/>
  <c r="G59" i="3"/>
  <c r="AH58" i="3"/>
  <c r="AG58" i="3"/>
  <c r="AF58" i="3"/>
  <c r="AE58" i="3"/>
  <c r="AD58" i="3"/>
  <c r="AC58" i="3"/>
  <c r="AB58" i="3"/>
  <c r="AA58" i="3"/>
  <c r="Z58" i="3"/>
  <c r="Y58" i="3"/>
  <c r="X58" i="3"/>
  <c r="W58" i="3"/>
  <c r="T58" i="3"/>
  <c r="G55" i="2" s="1"/>
  <c r="G58" i="3"/>
  <c r="AH57" i="3"/>
  <c r="AG57" i="3"/>
  <c r="AF57" i="3"/>
  <c r="AE57" i="3"/>
  <c r="AD57" i="3"/>
  <c r="AC57" i="3"/>
  <c r="AB57" i="3"/>
  <c r="AA57" i="3"/>
  <c r="Z57" i="3"/>
  <c r="Y57" i="3"/>
  <c r="X57" i="3"/>
  <c r="W57" i="3"/>
  <c r="T57" i="3"/>
  <c r="G54" i="2" s="1"/>
  <c r="G57" i="3"/>
  <c r="AH56" i="3"/>
  <c r="AG56" i="3"/>
  <c r="AF56" i="3"/>
  <c r="AE56" i="3"/>
  <c r="AD56" i="3"/>
  <c r="AC56" i="3"/>
  <c r="AB56" i="3"/>
  <c r="AA56" i="3"/>
  <c r="Z56" i="3"/>
  <c r="Y56" i="3"/>
  <c r="X56" i="3"/>
  <c r="W56" i="3"/>
  <c r="T56" i="3"/>
  <c r="G53" i="2" s="1"/>
  <c r="G56" i="3"/>
  <c r="AH55" i="3"/>
  <c r="AG55" i="3"/>
  <c r="AF55" i="3"/>
  <c r="AE55" i="3"/>
  <c r="AD55" i="3"/>
  <c r="AC55" i="3"/>
  <c r="AB55" i="3"/>
  <c r="AA55" i="3"/>
  <c r="Z55" i="3"/>
  <c r="Y55" i="3"/>
  <c r="X55" i="3"/>
  <c r="W55" i="3"/>
  <c r="T55" i="3"/>
  <c r="G52" i="2" s="1"/>
  <c r="G55" i="3"/>
  <c r="AH54" i="3"/>
  <c r="AG54" i="3"/>
  <c r="AF54" i="3"/>
  <c r="AE54" i="3"/>
  <c r="AD54" i="3"/>
  <c r="AC54" i="3"/>
  <c r="AB54" i="3"/>
  <c r="AA54" i="3"/>
  <c r="Z54" i="3"/>
  <c r="Y54" i="3"/>
  <c r="X54" i="3"/>
  <c r="W54" i="3"/>
  <c r="T54" i="3"/>
  <c r="G51" i="2" s="1"/>
  <c r="G54" i="3"/>
  <c r="AH53" i="3"/>
  <c r="AG53" i="3"/>
  <c r="AF53" i="3"/>
  <c r="AE53" i="3"/>
  <c r="AD53" i="3"/>
  <c r="AC53" i="3"/>
  <c r="AB53" i="3"/>
  <c r="AA53" i="3"/>
  <c r="Z53" i="3"/>
  <c r="Y53" i="3"/>
  <c r="X53" i="3"/>
  <c r="W53" i="3"/>
  <c r="T53" i="3"/>
  <c r="G50" i="2" s="1"/>
  <c r="G53" i="3"/>
  <c r="AH52" i="3"/>
  <c r="AG52" i="3"/>
  <c r="AF52" i="3"/>
  <c r="AE52" i="3"/>
  <c r="AD52" i="3"/>
  <c r="AC52" i="3"/>
  <c r="AB52" i="3"/>
  <c r="AA52" i="3"/>
  <c r="Z52" i="3"/>
  <c r="Y52" i="3"/>
  <c r="X52" i="3"/>
  <c r="W52" i="3"/>
  <c r="T52" i="3"/>
  <c r="G49" i="2" s="1"/>
  <c r="G52" i="3"/>
  <c r="AH51" i="3"/>
  <c r="AG51" i="3"/>
  <c r="AF51" i="3"/>
  <c r="AE51" i="3"/>
  <c r="AD51" i="3"/>
  <c r="AC51" i="3"/>
  <c r="AB51" i="3"/>
  <c r="AA51" i="3"/>
  <c r="Z51" i="3"/>
  <c r="Y51" i="3"/>
  <c r="X51" i="3"/>
  <c r="W51" i="3"/>
  <c r="T51" i="3"/>
  <c r="G48" i="2" s="1"/>
  <c r="G51" i="3"/>
  <c r="AH50" i="3"/>
  <c r="AG50" i="3"/>
  <c r="AF50" i="3"/>
  <c r="AE50" i="3"/>
  <c r="AD50" i="3"/>
  <c r="AC50" i="3"/>
  <c r="AB50" i="3"/>
  <c r="AA50" i="3"/>
  <c r="Z50" i="3"/>
  <c r="Y50" i="3"/>
  <c r="X50" i="3"/>
  <c r="W50" i="3"/>
  <c r="V50" i="3" s="1"/>
  <c r="AI50" i="3" s="1"/>
  <c r="Y47" i="2" s="1"/>
  <c r="T50" i="3"/>
  <c r="G47" i="2" s="1"/>
  <c r="G50" i="3"/>
  <c r="AH49" i="3"/>
  <c r="AG49" i="3"/>
  <c r="AF49" i="3"/>
  <c r="AE49" i="3"/>
  <c r="AD49" i="3"/>
  <c r="AC49" i="3"/>
  <c r="AB49" i="3"/>
  <c r="AA49" i="3"/>
  <c r="Z49" i="3"/>
  <c r="Y49" i="3"/>
  <c r="X49" i="3"/>
  <c r="W49" i="3"/>
  <c r="T49" i="3"/>
  <c r="G46" i="2" s="1"/>
  <c r="G49" i="3"/>
  <c r="AH48" i="3"/>
  <c r="AG48" i="3"/>
  <c r="AF48" i="3"/>
  <c r="AE48" i="3"/>
  <c r="AD48" i="3"/>
  <c r="AC48" i="3"/>
  <c r="AB48" i="3"/>
  <c r="AA48" i="3"/>
  <c r="Z48" i="3"/>
  <c r="Y48" i="3"/>
  <c r="X48" i="3"/>
  <c r="W48" i="3"/>
  <c r="T48" i="3"/>
  <c r="G45" i="2" s="1"/>
  <c r="G48" i="3"/>
  <c r="AH47" i="3"/>
  <c r="AG47" i="3"/>
  <c r="AF47" i="3"/>
  <c r="AE47" i="3"/>
  <c r="AD47" i="3"/>
  <c r="AC47" i="3"/>
  <c r="AB47" i="3"/>
  <c r="AA47" i="3"/>
  <c r="Z47" i="3"/>
  <c r="Y47" i="3"/>
  <c r="X47" i="3"/>
  <c r="W47" i="3"/>
  <c r="T47" i="3"/>
  <c r="G44" i="2" s="1"/>
  <c r="G47" i="3"/>
  <c r="AH46" i="3"/>
  <c r="AG46" i="3"/>
  <c r="AF46" i="3"/>
  <c r="AE46" i="3"/>
  <c r="AD46" i="3"/>
  <c r="AC46" i="3"/>
  <c r="AB46" i="3"/>
  <c r="AA46" i="3"/>
  <c r="Z46" i="3"/>
  <c r="Y46" i="3"/>
  <c r="V46" i="3" s="1"/>
  <c r="AI46" i="3" s="1"/>
  <c r="Y43" i="2" s="1"/>
  <c r="X46" i="3"/>
  <c r="W46" i="3"/>
  <c r="T46" i="3"/>
  <c r="G43" i="2" s="1"/>
  <c r="G46" i="3"/>
  <c r="AH45" i="3"/>
  <c r="AG45" i="3"/>
  <c r="AF45" i="3"/>
  <c r="AE45" i="3"/>
  <c r="AD45" i="3"/>
  <c r="AC45" i="3"/>
  <c r="AB45" i="3"/>
  <c r="AA45" i="3"/>
  <c r="Z45" i="3"/>
  <c r="Y45" i="3"/>
  <c r="X45" i="3"/>
  <c r="W45" i="3"/>
  <c r="T45" i="3"/>
  <c r="G42" i="2" s="1"/>
  <c r="G45" i="3"/>
  <c r="AH44" i="3"/>
  <c r="AG44" i="3"/>
  <c r="AF44" i="3"/>
  <c r="AE44" i="3"/>
  <c r="AD44" i="3"/>
  <c r="AC44" i="3"/>
  <c r="AB44" i="3"/>
  <c r="AA44" i="3"/>
  <c r="Z44" i="3"/>
  <c r="Y44" i="3"/>
  <c r="X44" i="3"/>
  <c r="W44" i="3"/>
  <c r="V44" i="3" s="1"/>
  <c r="AI44" i="3" s="1"/>
  <c r="Y41" i="2" s="1"/>
  <c r="T44" i="3"/>
  <c r="G41" i="2" s="1"/>
  <c r="G44" i="3"/>
  <c r="AH43" i="3"/>
  <c r="AG43" i="3"/>
  <c r="AF43" i="3"/>
  <c r="AE43" i="3"/>
  <c r="AD43" i="3"/>
  <c r="AC43" i="3"/>
  <c r="AB43" i="3"/>
  <c r="AA43" i="3"/>
  <c r="Z43" i="3"/>
  <c r="Y43" i="3"/>
  <c r="X43" i="3"/>
  <c r="W43" i="3"/>
  <c r="T43" i="3"/>
  <c r="G40" i="2" s="1"/>
  <c r="G43" i="3"/>
  <c r="AH42" i="3"/>
  <c r="AG42" i="3"/>
  <c r="AF42" i="3"/>
  <c r="AE42" i="3"/>
  <c r="AD42" i="3"/>
  <c r="AC42" i="3"/>
  <c r="AB42" i="3"/>
  <c r="AA42" i="3"/>
  <c r="Z42" i="3"/>
  <c r="Y42" i="3"/>
  <c r="X42" i="3"/>
  <c r="W42" i="3"/>
  <c r="T42" i="3"/>
  <c r="G39" i="2" s="1"/>
  <c r="G42" i="3"/>
  <c r="AH41" i="3"/>
  <c r="AG41" i="3"/>
  <c r="AF41" i="3"/>
  <c r="AE41" i="3"/>
  <c r="AD41" i="3"/>
  <c r="AC41" i="3"/>
  <c r="AB41" i="3"/>
  <c r="AA41" i="3"/>
  <c r="Z41" i="3"/>
  <c r="Y41" i="3"/>
  <c r="X41" i="3"/>
  <c r="W41" i="3"/>
  <c r="T41" i="3"/>
  <c r="G38" i="2" s="1"/>
  <c r="G41" i="3"/>
  <c r="AH40" i="3"/>
  <c r="AG40" i="3"/>
  <c r="AF40" i="3"/>
  <c r="AE40" i="3"/>
  <c r="AD40" i="3"/>
  <c r="AC40" i="3"/>
  <c r="AB40" i="3"/>
  <c r="AA40" i="3"/>
  <c r="Z40" i="3"/>
  <c r="Y40" i="3"/>
  <c r="X40" i="3"/>
  <c r="W40" i="3"/>
  <c r="T40" i="3"/>
  <c r="G37" i="2" s="1"/>
  <c r="G40" i="3"/>
  <c r="AH39" i="3"/>
  <c r="AG39" i="3"/>
  <c r="AF39" i="3"/>
  <c r="AE39" i="3"/>
  <c r="AD39" i="3"/>
  <c r="AC39" i="3"/>
  <c r="AB39" i="3"/>
  <c r="AA39" i="3"/>
  <c r="Z39" i="3"/>
  <c r="Y39" i="3"/>
  <c r="X39" i="3"/>
  <c r="W39" i="3"/>
  <c r="T39" i="3"/>
  <c r="G36" i="2" s="1"/>
  <c r="G39" i="3"/>
  <c r="AH38" i="3"/>
  <c r="AG38" i="3"/>
  <c r="AF38" i="3"/>
  <c r="AE38" i="3"/>
  <c r="AD38" i="3"/>
  <c r="AC38" i="3"/>
  <c r="AB38" i="3"/>
  <c r="AA38" i="3"/>
  <c r="Z38" i="3"/>
  <c r="Y38" i="3"/>
  <c r="X38" i="3"/>
  <c r="W38" i="3"/>
  <c r="T38" i="3"/>
  <c r="G35" i="2" s="1"/>
  <c r="G38" i="3"/>
  <c r="AH37" i="3"/>
  <c r="AG37" i="3"/>
  <c r="AF37" i="3"/>
  <c r="AE37" i="3"/>
  <c r="AD37" i="3"/>
  <c r="AC37" i="3"/>
  <c r="AB37" i="3"/>
  <c r="AA37" i="3"/>
  <c r="Z37" i="3"/>
  <c r="Y37" i="3"/>
  <c r="X37" i="3"/>
  <c r="W37" i="3"/>
  <c r="T37" i="3"/>
  <c r="G34" i="2" s="1"/>
  <c r="G37" i="3"/>
  <c r="AH36" i="3"/>
  <c r="AG36" i="3"/>
  <c r="AF36" i="3"/>
  <c r="AE36" i="3"/>
  <c r="AD36" i="3"/>
  <c r="AC36" i="3"/>
  <c r="AB36" i="3"/>
  <c r="AA36" i="3"/>
  <c r="Z36" i="3"/>
  <c r="Y36" i="3"/>
  <c r="X36" i="3"/>
  <c r="W36" i="3"/>
  <c r="T36" i="3"/>
  <c r="G33" i="2" s="1"/>
  <c r="G36" i="3"/>
  <c r="AH35" i="3"/>
  <c r="AG35" i="3"/>
  <c r="AF35" i="3"/>
  <c r="AE35" i="3"/>
  <c r="AD35" i="3"/>
  <c r="AC35" i="3"/>
  <c r="AB35" i="3"/>
  <c r="AA35" i="3"/>
  <c r="Z35" i="3"/>
  <c r="Y35" i="3"/>
  <c r="X35" i="3"/>
  <c r="W35" i="3"/>
  <c r="T35" i="3"/>
  <c r="G32" i="2" s="1"/>
  <c r="G35" i="3"/>
  <c r="AH34" i="3"/>
  <c r="AG34" i="3"/>
  <c r="AF34" i="3"/>
  <c r="AE34" i="3"/>
  <c r="AD34" i="3"/>
  <c r="AC34" i="3"/>
  <c r="AB34" i="3"/>
  <c r="AA34" i="3"/>
  <c r="Z34" i="3"/>
  <c r="Y34" i="3"/>
  <c r="X34" i="3"/>
  <c r="W34" i="3"/>
  <c r="T34" i="3"/>
  <c r="G31" i="2" s="1"/>
  <c r="G34" i="3"/>
  <c r="AH33" i="3"/>
  <c r="AG33" i="3"/>
  <c r="AF33" i="3"/>
  <c r="AE33" i="3"/>
  <c r="AD33" i="3"/>
  <c r="AC33" i="3"/>
  <c r="AB33" i="3"/>
  <c r="AA33" i="3"/>
  <c r="Z33" i="3"/>
  <c r="Y33" i="3"/>
  <c r="X33" i="3"/>
  <c r="W33" i="3"/>
  <c r="T33" i="3"/>
  <c r="G30" i="2" s="1"/>
  <c r="G33" i="3"/>
  <c r="AH32" i="3"/>
  <c r="AG32" i="3"/>
  <c r="AF32" i="3"/>
  <c r="AE32" i="3"/>
  <c r="AD32" i="3"/>
  <c r="AC32" i="3"/>
  <c r="AB32" i="3"/>
  <c r="AA32" i="3"/>
  <c r="Z32" i="3"/>
  <c r="Y32" i="3"/>
  <c r="X32" i="3"/>
  <c r="W32" i="3"/>
  <c r="T32" i="3"/>
  <c r="G29" i="2" s="1"/>
  <c r="G32" i="3"/>
  <c r="AH31" i="3"/>
  <c r="AG31" i="3"/>
  <c r="AF31" i="3"/>
  <c r="AE31" i="3"/>
  <c r="AD31" i="3"/>
  <c r="AC31" i="3"/>
  <c r="AB31" i="3"/>
  <c r="AA31" i="3"/>
  <c r="Z31" i="3"/>
  <c r="Y31" i="3"/>
  <c r="X31" i="3"/>
  <c r="W31" i="3"/>
  <c r="T31" i="3"/>
  <c r="G28" i="2" s="1"/>
  <c r="G31" i="3"/>
  <c r="AH30" i="3"/>
  <c r="AG30" i="3"/>
  <c r="AF30" i="3"/>
  <c r="AE30" i="3"/>
  <c r="AD30" i="3"/>
  <c r="AC30" i="3"/>
  <c r="AB30" i="3"/>
  <c r="AA30" i="3"/>
  <c r="Z30" i="3"/>
  <c r="Y30" i="3"/>
  <c r="X30" i="3"/>
  <c r="W30" i="3"/>
  <c r="T30" i="3"/>
  <c r="G27" i="2" s="1"/>
  <c r="G30" i="3"/>
  <c r="AH29" i="3"/>
  <c r="AG29" i="3"/>
  <c r="AF29" i="3"/>
  <c r="AE29" i="3"/>
  <c r="AD29" i="3"/>
  <c r="AC29" i="3"/>
  <c r="AB29" i="3"/>
  <c r="AA29" i="3"/>
  <c r="Z29" i="3"/>
  <c r="Y29" i="3"/>
  <c r="X29" i="3"/>
  <c r="W29" i="3"/>
  <c r="T29" i="3"/>
  <c r="G26" i="2" s="1"/>
  <c r="G29" i="3"/>
  <c r="AH28" i="3"/>
  <c r="AG28" i="3"/>
  <c r="AF28" i="3"/>
  <c r="AE28" i="3"/>
  <c r="AD28" i="3"/>
  <c r="AC28" i="3"/>
  <c r="AB28" i="3"/>
  <c r="AA28" i="3"/>
  <c r="Z28" i="3"/>
  <c r="Y28" i="3"/>
  <c r="X28" i="3"/>
  <c r="W28" i="3"/>
  <c r="T28" i="3"/>
  <c r="G25" i="2" s="1"/>
  <c r="G28" i="3"/>
  <c r="AH27" i="3"/>
  <c r="AG27" i="3"/>
  <c r="AF27" i="3"/>
  <c r="AE27" i="3"/>
  <c r="AD27" i="3"/>
  <c r="AC27" i="3"/>
  <c r="AB27" i="3"/>
  <c r="AA27" i="3"/>
  <c r="Z27" i="3"/>
  <c r="Y27" i="3"/>
  <c r="X27" i="3"/>
  <c r="W27" i="3"/>
  <c r="T27" i="3"/>
  <c r="G24" i="2" s="1"/>
  <c r="G27" i="3"/>
  <c r="AH26" i="3"/>
  <c r="AG26" i="3"/>
  <c r="AF26" i="3"/>
  <c r="AE26" i="3"/>
  <c r="AD26" i="3"/>
  <c r="AC26" i="3"/>
  <c r="AB26" i="3"/>
  <c r="AA26" i="3"/>
  <c r="Z26" i="3"/>
  <c r="Y26" i="3"/>
  <c r="X26" i="3"/>
  <c r="W26" i="3"/>
  <c r="T26" i="3"/>
  <c r="G23" i="2" s="1"/>
  <c r="G26" i="3"/>
  <c r="AH25" i="3"/>
  <c r="AG25" i="3"/>
  <c r="AF25" i="3"/>
  <c r="AE25" i="3"/>
  <c r="AD25" i="3"/>
  <c r="AC25" i="3"/>
  <c r="AB25" i="3"/>
  <c r="AA25" i="3"/>
  <c r="Z25" i="3"/>
  <c r="Y25" i="3"/>
  <c r="X25" i="3"/>
  <c r="W25" i="3"/>
  <c r="T25" i="3"/>
  <c r="G22" i="2" s="1"/>
  <c r="G25" i="3"/>
  <c r="AH24" i="3"/>
  <c r="AG24" i="3"/>
  <c r="AF24" i="3"/>
  <c r="AE24" i="3"/>
  <c r="AD24" i="3"/>
  <c r="AC24" i="3"/>
  <c r="AB24" i="3"/>
  <c r="AA24" i="3"/>
  <c r="Z24" i="3"/>
  <c r="Y24" i="3"/>
  <c r="X24" i="3"/>
  <c r="W24" i="3"/>
  <c r="T24" i="3"/>
  <c r="G21" i="2" s="1"/>
  <c r="G24" i="3"/>
  <c r="AH23" i="3"/>
  <c r="AG23" i="3"/>
  <c r="AF23" i="3"/>
  <c r="AE23" i="3"/>
  <c r="AD23" i="3"/>
  <c r="AC23" i="3"/>
  <c r="AB23" i="3"/>
  <c r="AA23" i="3"/>
  <c r="Z23" i="3"/>
  <c r="Y23" i="3"/>
  <c r="X23" i="3"/>
  <c r="W23" i="3"/>
  <c r="T23" i="3"/>
  <c r="G20" i="2" s="1"/>
  <c r="G23" i="3"/>
  <c r="AH22" i="3"/>
  <c r="AG22" i="3"/>
  <c r="AF22" i="3"/>
  <c r="AE22" i="3"/>
  <c r="AD22" i="3"/>
  <c r="AC22" i="3"/>
  <c r="AB22" i="3"/>
  <c r="AA22" i="3"/>
  <c r="Z22" i="3"/>
  <c r="Y22" i="3"/>
  <c r="X22" i="3"/>
  <c r="W22" i="3"/>
  <c r="T22" i="3"/>
  <c r="G19" i="2" s="1"/>
  <c r="G22" i="3"/>
  <c r="AH21" i="3"/>
  <c r="AG21" i="3"/>
  <c r="AF21" i="3"/>
  <c r="AE21" i="3"/>
  <c r="AD21" i="3"/>
  <c r="AC21" i="3"/>
  <c r="AB21" i="3"/>
  <c r="AA21" i="3"/>
  <c r="Z21" i="3"/>
  <c r="Y21" i="3"/>
  <c r="X21" i="3"/>
  <c r="W21" i="3"/>
  <c r="T21" i="3"/>
  <c r="G18" i="2" s="1"/>
  <c r="G21" i="3"/>
  <c r="AH20" i="3"/>
  <c r="AG20" i="3"/>
  <c r="AF20" i="3"/>
  <c r="AE20" i="3"/>
  <c r="AD20" i="3"/>
  <c r="AC20" i="3"/>
  <c r="AB20" i="3"/>
  <c r="AA20" i="3"/>
  <c r="Z20" i="3"/>
  <c r="Y20" i="3"/>
  <c r="X20" i="3"/>
  <c r="W20" i="3"/>
  <c r="T20" i="3"/>
  <c r="G17" i="2" s="1"/>
  <c r="G20" i="3"/>
  <c r="AH19" i="3"/>
  <c r="AG19" i="3"/>
  <c r="AF19" i="3"/>
  <c r="AE19" i="3"/>
  <c r="AD19" i="3"/>
  <c r="AC19" i="3"/>
  <c r="AB19" i="3"/>
  <c r="AA19" i="3"/>
  <c r="Z19" i="3"/>
  <c r="Y19" i="3"/>
  <c r="X19" i="3"/>
  <c r="W19" i="3"/>
  <c r="T19" i="3"/>
  <c r="G16" i="2" s="1"/>
  <c r="G19" i="3"/>
  <c r="AH18" i="3"/>
  <c r="AG18" i="3"/>
  <c r="AF18" i="3"/>
  <c r="AE18" i="3"/>
  <c r="AD18" i="3"/>
  <c r="AC18" i="3"/>
  <c r="AB18" i="3"/>
  <c r="AA18" i="3"/>
  <c r="Z18" i="3"/>
  <c r="Y18" i="3"/>
  <c r="X18" i="3"/>
  <c r="W18" i="3"/>
  <c r="T18" i="3"/>
  <c r="G18" i="3"/>
  <c r="AH17" i="3"/>
  <c r="AG17" i="3"/>
  <c r="AF17" i="3"/>
  <c r="AE17" i="3"/>
  <c r="AD17" i="3"/>
  <c r="AC17" i="3"/>
  <c r="AB17" i="3"/>
  <c r="AA17" i="3"/>
  <c r="Z17" i="3"/>
  <c r="Y17" i="3"/>
  <c r="X17" i="3"/>
  <c r="W17" i="3"/>
  <c r="T17" i="3"/>
  <c r="G15" i="2" s="1"/>
  <c r="G17" i="3"/>
  <c r="AH16" i="3"/>
  <c r="AG16" i="3"/>
  <c r="AF16" i="3"/>
  <c r="AE16" i="3"/>
  <c r="AD16" i="3"/>
  <c r="AC16" i="3"/>
  <c r="AB16" i="3"/>
  <c r="AA16" i="3"/>
  <c r="Z16" i="3"/>
  <c r="Y16" i="3"/>
  <c r="X16" i="3"/>
  <c r="W16" i="3"/>
  <c r="T16" i="3"/>
  <c r="G14" i="2" s="1"/>
  <c r="G16" i="3"/>
  <c r="AH15" i="3"/>
  <c r="AG15" i="3"/>
  <c r="AF15" i="3"/>
  <c r="AE15" i="3"/>
  <c r="AD15" i="3"/>
  <c r="AC15" i="3"/>
  <c r="AB15" i="3"/>
  <c r="AA15" i="3"/>
  <c r="Z15" i="3"/>
  <c r="Y15" i="3"/>
  <c r="X15" i="3"/>
  <c r="W15" i="3"/>
  <c r="T15" i="3"/>
  <c r="G13" i="2" s="1"/>
  <c r="G15" i="3"/>
  <c r="AH14" i="3"/>
  <c r="AG14" i="3"/>
  <c r="AF14" i="3"/>
  <c r="AE14" i="3"/>
  <c r="AD14" i="3"/>
  <c r="AC14" i="3"/>
  <c r="AB14" i="3"/>
  <c r="AA14" i="3"/>
  <c r="Z14" i="3"/>
  <c r="Y14" i="3"/>
  <c r="X14" i="3"/>
  <c r="W14" i="3"/>
  <c r="T14" i="3"/>
  <c r="G12" i="2" s="1"/>
  <c r="G14" i="3"/>
  <c r="AH13" i="3"/>
  <c r="AG13" i="3"/>
  <c r="AF13" i="3"/>
  <c r="AE13" i="3"/>
  <c r="AD13" i="3"/>
  <c r="AC13" i="3"/>
  <c r="AB13" i="3"/>
  <c r="AA13" i="3"/>
  <c r="Z13" i="3"/>
  <c r="Y13" i="3"/>
  <c r="X13" i="3"/>
  <c r="W13" i="3"/>
  <c r="T13" i="3"/>
  <c r="G11" i="2" s="1"/>
  <c r="G13" i="3"/>
  <c r="AH12" i="3"/>
  <c r="AG12" i="3"/>
  <c r="AF12" i="3"/>
  <c r="AE12" i="3"/>
  <c r="AD12" i="3"/>
  <c r="AC12" i="3"/>
  <c r="AB12" i="3"/>
  <c r="AA12" i="3"/>
  <c r="Z12" i="3"/>
  <c r="Y12" i="3"/>
  <c r="X12" i="3"/>
  <c r="W12" i="3"/>
  <c r="T12" i="3"/>
  <c r="G10" i="2" s="1"/>
  <c r="G12" i="3"/>
  <c r="AH11" i="3"/>
  <c r="AG11" i="3"/>
  <c r="AF11" i="3"/>
  <c r="AE11" i="3"/>
  <c r="AD11" i="3"/>
  <c r="AC11" i="3"/>
  <c r="AB11" i="3"/>
  <c r="AA11" i="3"/>
  <c r="Z11" i="3"/>
  <c r="Y11" i="3"/>
  <c r="X11" i="3"/>
  <c r="W11" i="3"/>
  <c r="T11" i="3"/>
  <c r="G9" i="2" s="1"/>
  <c r="G11" i="3"/>
  <c r="AH10" i="3"/>
  <c r="AG10" i="3"/>
  <c r="AF10" i="3"/>
  <c r="AE10" i="3"/>
  <c r="AD10" i="3"/>
  <c r="AC10" i="3"/>
  <c r="AB10" i="3"/>
  <c r="AA10" i="3"/>
  <c r="Z10" i="3"/>
  <c r="Y10" i="3"/>
  <c r="X10" i="3"/>
  <c r="W10" i="3"/>
  <c r="T10" i="3"/>
  <c r="G8" i="2" s="1"/>
  <c r="G10" i="3"/>
  <c r="AH9" i="3"/>
  <c r="AG9" i="3"/>
  <c r="AF9" i="3"/>
  <c r="AE9" i="3"/>
  <c r="AD9" i="3"/>
  <c r="AC9" i="3"/>
  <c r="AB9" i="3"/>
  <c r="AA9" i="3"/>
  <c r="Z9" i="3"/>
  <c r="Y9" i="3"/>
  <c r="X9" i="3"/>
  <c r="W9" i="3"/>
  <c r="T9" i="3"/>
  <c r="G9" i="3"/>
  <c r="AH8" i="3"/>
  <c r="AG8" i="3"/>
  <c r="AF8" i="3"/>
  <c r="AE8" i="3"/>
  <c r="AD8" i="3"/>
  <c r="AC8" i="3"/>
  <c r="AB8" i="3"/>
  <c r="AA8" i="3"/>
  <c r="Z8" i="3"/>
  <c r="Y8" i="3"/>
  <c r="X8" i="3"/>
  <c r="G8" i="3"/>
  <c r="B3" i="3"/>
  <c r="C3" i="3" s="1"/>
  <c r="D3" i="3" s="1"/>
  <c r="E3" i="3" s="1"/>
  <c r="F3" i="3" s="1"/>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AG3" i="3" s="1"/>
  <c r="AH3" i="3" s="1"/>
  <c r="AI3" i="3" s="1"/>
  <c r="I2" i="3"/>
  <c r="J2" i="3" s="1"/>
  <c r="K2" i="3" s="1"/>
  <c r="L2" i="3" s="1"/>
  <c r="M2" i="3" s="1"/>
  <c r="N2" i="3" s="1"/>
  <c r="O2" i="3" s="1"/>
  <c r="P2" i="3" s="1"/>
  <c r="Q2" i="3" s="1"/>
  <c r="R2" i="3" s="1"/>
  <c r="S2" i="3" s="1"/>
  <c r="V32" i="3" l="1"/>
  <c r="AI32" i="3" s="1"/>
  <c r="Y29" i="2" s="1"/>
  <c r="V15" i="3"/>
  <c r="AI15" i="3" s="1"/>
  <c r="Y13" i="2" s="1"/>
  <c r="V8" i="3"/>
  <c r="AI8" i="3" s="1"/>
  <c r="AO7" i="2" s="1"/>
  <c r="V21" i="3"/>
  <c r="AI21" i="3" s="1"/>
  <c r="Y18" i="2" s="1"/>
  <c r="V37" i="3"/>
  <c r="AI37" i="3" s="1"/>
  <c r="Y34" i="2" s="1"/>
  <c r="V61" i="3"/>
  <c r="AI61" i="3" s="1"/>
  <c r="Y58" i="2" s="1"/>
  <c r="V52" i="3"/>
  <c r="AI52" i="3" s="1"/>
  <c r="Y49" i="2" s="1"/>
  <c r="V58" i="3"/>
  <c r="AI58" i="3" s="1"/>
  <c r="Y55" i="2" s="1"/>
  <c r="V73" i="3"/>
  <c r="AI73" i="3" s="1"/>
  <c r="Y69" i="2" s="1"/>
  <c r="V76" i="3"/>
  <c r="AI76" i="3" s="1"/>
  <c r="V79" i="3"/>
  <c r="AI79" i="3" s="1"/>
  <c r="Y73" i="2" s="1"/>
  <c r="V82" i="3"/>
  <c r="AI82" i="3" s="1"/>
  <c r="Y76" i="2" s="1"/>
  <c r="V85" i="3"/>
  <c r="AI85" i="3" s="1"/>
  <c r="Y79" i="2" s="1"/>
  <c r="V88" i="3"/>
  <c r="AI88" i="3" s="1"/>
  <c r="Y82" i="2" s="1"/>
  <c r="V91" i="3"/>
  <c r="AI91" i="3" s="1"/>
  <c r="Y85" i="2" s="1"/>
  <c r="V94" i="3"/>
  <c r="AI94" i="3" s="1"/>
  <c r="Y88" i="2" s="1"/>
  <c r="V97" i="3"/>
  <c r="AI97" i="3" s="1"/>
  <c r="V100" i="3"/>
  <c r="AI100" i="3" s="1"/>
  <c r="Y93" i="2" s="1"/>
  <c r="V103" i="3"/>
  <c r="AI103" i="3" s="1"/>
  <c r="Y96" i="2" s="1"/>
  <c r="V106" i="3"/>
  <c r="AI106" i="3" s="1"/>
  <c r="V109" i="3"/>
  <c r="AI109" i="3" s="1"/>
  <c r="Y100" i="2" s="1"/>
  <c r="V112" i="3"/>
  <c r="AI112" i="3" s="1"/>
  <c r="Y102" i="2" s="1"/>
  <c r="V115" i="3"/>
  <c r="AI115" i="3" s="1"/>
  <c r="Y105" i="2" s="1"/>
  <c r="V118" i="3"/>
  <c r="AI118" i="3" s="1"/>
  <c r="Y108" i="2" s="1"/>
  <c r="V121" i="3"/>
  <c r="AI121" i="3" s="1"/>
  <c r="Y111" i="2" s="1"/>
  <c r="V124" i="3"/>
  <c r="AI124" i="3" s="1"/>
  <c r="Y114" i="2" s="1"/>
  <c r="V127" i="3"/>
  <c r="AI127" i="3" s="1"/>
  <c r="Y117" i="2" s="1"/>
  <c r="V130" i="3"/>
  <c r="AI130" i="3" s="1"/>
  <c r="Y119" i="2" s="1"/>
  <c r="V133" i="3"/>
  <c r="AI133" i="3" s="1"/>
  <c r="Y122" i="2" s="1"/>
  <c r="V136" i="3"/>
  <c r="AI136" i="3" s="1"/>
  <c r="Y125" i="2" s="1"/>
  <c r="V139" i="3"/>
  <c r="AI139" i="3" s="1"/>
  <c r="Y128" i="2" s="1"/>
  <c r="V142" i="3"/>
  <c r="AI142" i="3" s="1"/>
  <c r="Y131" i="2" s="1"/>
  <c r="V145" i="3"/>
  <c r="AI145" i="3" s="1"/>
  <c r="Y134" i="2" s="1"/>
  <c r="V148" i="3"/>
  <c r="AI148" i="3" s="1"/>
  <c r="Y137" i="2" s="1"/>
  <c r="V151" i="3"/>
  <c r="AI151" i="3" s="1"/>
  <c r="Y140" i="2" s="1"/>
  <c r="V154" i="3"/>
  <c r="AI154" i="3" s="1"/>
  <c r="Y143" i="2" s="1"/>
  <c r="V157" i="3"/>
  <c r="AI157" i="3" s="1"/>
  <c r="Y146" i="2" s="1"/>
  <c r="V160" i="3"/>
  <c r="AI160" i="3" s="1"/>
  <c r="Y149" i="2" s="1"/>
  <c r="V163" i="3"/>
  <c r="AI163" i="3" s="1"/>
  <c r="Y152" i="2" s="1"/>
  <c r="V166" i="3"/>
  <c r="AI166" i="3" s="1"/>
  <c r="Y155" i="2" s="1"/>
  <c r="V169" i="3"/>
  <c r="AI169" i="3" s="1"/>
  <c r="Y158" i="2" s="1"/>
  <c r="V172" i="3"/>
  <c r="AI172" i="3" s="1"/>
  <c r="Y161" i="2" s="1"/>
  <c r="V175" i="3"/>
  <c r="AI175" i="3" s="1"/>
  <c r="Y164" i="2" s="1"/>
  <c r="V178" i="3"/>
  <c r="AI178" i="3" s="1"/>
  <c r="Y167" i="2" s="1"/>
  <c r="V181" i="3"/>
  <c r="AI181" i="3" s="1"/>
  <c r="V184" i="3"/>
  <c r="AI184" i="3" s="1"/>
  <c r="V187" i="3"/>
  <c r="AI187" i="3" s="1"/>
  <c r="Y174" i="2" s="1"/>
  <c r="V190" i="3"/>
  <c r="AI190" i="3" s="1"/>
  <c r="Y177" i="2" s="1"/>
  <c r="V193" i="3"/>
  <c r="AI193" i="3" s="1"/>
  <c r="Y180" i="2" s="1"/>
  <c r="V196" i="3"/>
  <c r="AI196" i="3" s="1"/>
  <c r="Y183" i="2" s="1"/>
  <c r="V199" i="3"/>
  <c r="AI199" i="3" s="1"/>
  <c r="Y186" i="2" s="1"/>
  <c r="V202" i="3"/>
  <c r="AI202" i="3" s="1"/>
  <c r="Y189" i="2" s="1"/>
  <c r="V205" i="3"/>
  <c r="AI205" i="3" s="1"/>
  <c r="Y192" i="2" s="1"/>
  <c r="V208" i="3"/>
  <c r="AI208" i="3" s="1"/>
  <c r="Y194" i="2" s="1"/>
  <c r="V211" i="3"/>
  <c r="AI211" i="3" s="1"/>
  <c r="Y197" i="2" s="1"/>
  <c r="V214" i="3"/>
  <c r="AI214" i="3" s="1"/>
  <c r="Y200" i="2" s="1"/>
  <c r="V217" i="3"/>
  <c r="AI217" i="3" s="1"/>
  <c r="V220" i="3"/>
  <c r="AI220" i="3" s="1"/>
  <c r="Y204" i="2" s="1"/>
  <c r="V223" i="3"/>
  <c r="AI223" i="3" s="1"/>
  <c r="Y207" i="2" s="1"/>
  <c r="V226" i="3"/>
  <c r="AI226" i="3" s="1"/>
  <c r="Y209" i="2" s="1"/>
  <c r="V229" i="3"/>
  <c r="AI229" i="3" s="1"/>
  <c r="Y212" i="2" s="1"/>
  <c r="V232" i="3"/>
  <c r="AI232" i="3" s="1"/>
  <c r="Y215" i="2" s="1"/>
  <c r="V235" i="3"/>
  <c r="AI235" i="3" s="1"/>
  <c r="Y217" i="2" s="1"/>
  <c r="V238" i="3"/>
  <c r="AI238" i="3" s="1"/>
  <c r="Y220" i="2" s="1"/>
  <c r="V241" i="3"/>
  <c r="AI241" i="3" s="1"/>
  <c r="Y223" i="2" s="1"/>
  <c r="V244" i="3"/>
  <c r="AI244" i="3" s="1"/>
  <c r="Y224" i="2" s="1"/>
  <c r="V247" i="3"/>
  <c r="AI247" i="3" s="1"/>
  <c r="Y227" i="2" s="1"/>
  <c r="V250" i="3"/>
  <c r="AI250" i="3" s="1"/>
  <c r="V253" i="3"/>
  <c r="AI253" i="3" s="1"/>
  <c r="Y232" i="2" s="1"/>
  <c r="V256" i="3"/>
  <c r="AI256" i="3" s="1"/>
  <c r="Y235" i="2" s="1"/>
  <c r="V259" i="3"/>
  <c r="AI259" i="3" s="1"/>
  <c r="V262" i="3"/>
  <c r="AI262" i="3" s="1"/>
  <c r="Y240" i="2" s="1"/>
  <c r="V19" i="3"/>
  <c r="AI19" i="3" s="1"/>
  <c r="Y16" i="2" s="1"/>
  <c r="V31" i="3"/>
  <c r="AI31" i="3" s="1"/>
  <c r="Y28" i="2" s="1"/>
  <c r="V41" i="3"/>
  <c r="AI41" i="3" s="1"/>
  <c r="Y38" i="2" s="1"/>
  <c r="V43" i="3"/>
  <c r="AI43" i="3" s="1"/>
  <c r="Y40" i="2" s="1"/>
  <c r="V45" i="3"/>
  <c r="AI45" i="3" s="1"/>
  <c r="Y42" i="2" s="1"/>
  <c r="V64" i="3"/>
  <c r="AI64" i="3" s="1"/>
  <c r="Y61" i="2" s="1"/>
  <c r="V27" i="3"/>
  <c r="AI27" i="3" s="1"/>
  <c r="Y24" i="2" s="1"/>
  <c r="G301" i="3"/>
  <c r="V10" i="3"/>
  <c r="AI10" i="3" s="1"/>
  <c r="Y8" i="2" s="1"/>
  <c r="V13" i="3"/>
  <c r="AI13" i="3" s="1"/>
  <c r="Y11" i="2" s="1"/>
  <c r="V38" i="3"/>
  <c r="AI38" i="3" s="1"/>
  <c r="Y35" i="2" s="1"/>
  <c r="V47" i="3"/>
  <c r="AI47" i="3" s="1"/>
  <c r="Y44" i="2" s="1"/>
  <c r="V11" i="3"/>
  <c r="AI11" i="3" s="1"/>
  <c r="Y9" i="2" s="1"/>
  <c r="V14" i="3"/>
  <c r="AI14" i="3" s="1"/>
  <c r="Y12" i="2" s="1"/>
  <c r="V16" i="3"/>
  <c r="AI16" i="3" s="1"/>
  <c r="Y14" i="2" s="1"/>
  <c r="V9" i="3"/>
  <c r="AI9" i="3" s="1"/>
  <c r="V12" i="3"/>
  <c r="AI12" i="3" s="1"/>
  <c r="Y10" i="2" s="1"/>
  <c r="V17" i="3"/>
  <c r="AI17" i="3" s="1"/>
  <c r="Y15" i="2" s="1"/>
  <c r="V20" i="3"/>
  <c r="AI20" i="3" s="1"/>
  <c r="Y17" i="2" s="1"/>
  <c r="V22" i="3"/>
  <c r="AI22" i="3" s="1"/>
  <c r="Y19" i="2" s="1"/>
  <c r="V25" i="3"/>
  <c r="AI25" i="3" s="1"/>
  <c r="Y22" i="2" s="1"/>
  <c r="V55" i="3"/>
  <c r="AI55" i="3" s="1"/>
  <c r="Y52" i="2" s="1"/>
  <c r="V57" i="3"/>
  <c r="AI57" i="3" s="1"/>
  <c r="Y54" i="2" s="1"/>
  <c r="V74" i="3"/>
  <c r="AI74" i="3" s="1"/>
  <c r="Y70" i="2" s="1"/>
  <c r="V80" i="3"/>
  <c r="AI80" i="3" s="1"/>
  <c r="Y74" i="2" s="1"/>
  <c r="V86" i="3"/>
  <c r="AI86" i="3" s="1"/>
  <c r="Y80" i="2" s="1"/>
  <c r="V89" i="3"/>
  <c r="AI89" i="3" s="1"/>
  <c r="Y83" i="2" s="1"/>
  <c r="V98" i="3"/>
  <c r="AI98" i="3" s="1"/>
  <c r="Y91" i="2" s="1"/>
  <c r="V104" i="3"/>
  <c r="AI104" i="3" s="1"/>
  <c r="Y97" i="2" s="1"/>
  <c r="V107" i="3"/>
  <c r="AI107" i="3" s="1"/>
  <c r="V116" i="3"/>
  <c r="AI116" i="3" s="1"/>
  <c r="Y106" i="2" s="1"/>
  <c r="V122" i="3"/>
  <c r="AI122" i="3" s="1"/>
  <c r="Y112" i="2" s="1"/>
  <c r="V125" i="3"/>
  <c r="AI125" i="3" s="1"/>
  <c r="Y115" i="2" s="1"/>
  <c r="V134" i="3"/>
  <c r="AI134" i="3" s="1"/>
  <c r="Y123" i="2" s="1"/>
  <c r="V140" i="3"/>
  <c r="AI140" i="3" s="1"/>
  <c r="Y129" i="2" s="1"/>
  <c r="V143" i="3"/>
  <c r="AI143" i="3" s="1"/>
  <c r="Y132" i="2" s="1"/>
  <c r="V152" i="3"/>
  <c r="AI152" i="3" s="1"/>
  <c r="Y141" i="2" s="1"/>
  <c r="V158" i="3"/>
  <c r="AI158" i="3" s="1"/>
  <c r="Y147" i="2" s="1"/>
  <c r="V161" i="3"/>
  <c r="AI161" i="3" s="1"/>
  <c r="Y150" i="2" s="1"/>
  <c r="V170" i="3"/>
  <c r="AI170" i="3" s="1"/>
  <c r="Y159" i="2" s="1"/>
  <c r="V176" i="3"/>
  <c r="AI176" i="3" s="1"/>
  <c r="Y165" i="2" s="1"/>
  <c r="V179" i="3"/>
  <c r="AI179" i="3" s="1"/>
  <c r="Y168" i="2" s="1"/>
  <c r="V188" i="3"/>
  <c r="AI188" i="3" s="1"/>
  <c r="Y175" i="2" s="1"/>
  <c r="V194" i="3"/>
  <c r="AI194" i="3" s="1"/>
  <c r="Y181" i="2" s="1"/>
  <c r="V197" i="3"/>
  <c r="AI197" i="3" s="1"/>
  <c r="Y184" i="2" s="1"/>
  <c r="V206" i="3"/>
  <c r="AI206" i="3" s="1"/>
  <c r="V212" i="3"/>
  <c r="AI212" i="3" s="1"/>
  <c r="Y198" i="2" s="1"/>
  <c r="V215" i="3"/>
  <c r="AI215" i="3" s="1"/>
  <c r="Y201" i="2" s="1"/>
  <c r="V224" i="3"/>
  <c r="AI224" i="3" s="1"/>
  <c r="Y208" i="2" s="1"/>
  <c r="V230" i="3"/>
  <c r="AI230" i="3" s="1"/>
  <c r="Y213" i="2" s="1"/>
  <c r="V233" i="3"/>
  <c r="AI233" i="3" s="1"/>
  <c r="Y216" i="2" s="1"/>
  <c r="V242" i="3"/>
  <c r="AI242" i="3" s="1"/>
  <c r="V248" i="3"/>
  <c r="AI248" i="3" s="1"/>
  <c r="Y228" i="2" s="1"/>
  <c r="V251" i="3"/>
  <c r="AI251" i="3" s="1"/>
  <c r="Y230" i="2" s="1"/>
  <c r="V260" i="3"/>
  <c r="AI260" i="3" s="1"/>
  <c r="Y238" i="2" s="1"/>
  <c r="V18" i="3"/>
  <c r="AI18" i="3" s="1"/>
  <c r="V23" i="3"/>
  <c r="AI23" i="3" s="1"/>
  <c r="Y20" i="2" s="1"/>
  <c r="V26" i="3"/>
  <c r="AI26" i="3" s="1"/>
  <c r="Y23" i="2" s="1"/>
  <c r="V28" i="3"/>
  <c r="AI28" i="3" s="1"/>
  <c r="Y25" i="2" s="1"/>
  <c r="V40" i="3"/>
  <c r="AI40" i="3" s="1"/>
  <c r="Y37" i="2" s="1"/>
  <c r="V49" i="3"/>
  <c r="AI49" i="3" s="1"/>
  <c r="Y46" i="2" s="1"/>
  <c r="V63" i="3"/>
  <c r="AI63" i="3" s="1"/>
  <c r="Y60" i="2" s="1"/>
  <c r="V24" i="3"/>
  <c r="AI24" i="3" s="1"/>
  <c r="Y21" i="2" s="1"/>
  <c r="V29" i="3"/>
  <c r="AI29" i="3" s="1"/>
  <c r="Y26" i="2" s="1"/>
  <c r="V34" i="3"/>
  <c r="AI34" i="3" s="1"/>
  <c r="Y31" i="2" s="1"/>
  <c r="V35" i="3"/>
  <c r="AI35" i="3" s="1"/>
  <c r="Y32" i="2" s="1"/>
  <c r="V69" i="3"/>
  <c r="AI69" i="3" s="1"/>
  <c r="Y65" i="2" s="1"/>
  <c r="V72" i="3"/>
  <c r="AI72" i="3" s="1"/>
  <c r="Y68" i="2" s="1"/>
  <c r="V78" i="3"/>
  <c r="AI78" i="3" s="1"/>
  <c r="V84" i="3"/>
  <c r="AI84" i="3" s="1"/>
  <c r="Y78" i="2" s="1"/>
  <c r="V93" i="3"/>
  <c r="AI93" i="3" s="1"/>
  <c r="Y87" i="2" s="1"/>
  <c r="V96" i="3"/>
  <c r="AI96" i="3" s="1"/>
  <c r="Y90" i="2" s="1"/>
  <c r="V102" i="3"/>
  <c r="AI102" i="3" s="1"/>
  <c r="Y95" i="2" s="1"/>
  <c r="V111" i="3"/>
  <c r="AI111" i="3" s="1"/>
  <c r="Y101" i="2" s="1"/>
  <c r="V114" i="3"/>
  <c r="AI114" i="3" s="1"/>
  <c r="Y104" i="2" s="1"/>
  <c r="V120" i="3"/>
  <c r="AI120" i="3" s="1"/>
  <c r="Y110" i="2" s="1"/>
  <c r="V129" i="3"/>
  <c r="AI129" i="3" s="1"/>
  <c r="V132" i="3"/>
  <c r="AI132" i="3" s="1"/>
  <c r="Y121" i="2" s="1"/>
  <c r="V138" i="3"/>
  <c r="AI138" i="3" s="1"/>
  <c r="Y127" i="2" s="1"/>
  <c r="V147" i="3"/>
  <c r="AI147" i="3" s="1"/>
  <c r="Y136" i="2" s="1"/>
  <c r="V150" i="3"/>
  <c r="AI150" i="3" s="1"/>
  <c r="Y139" i="2" s="1"/>
  <c r="V156" i="3"/>
  <c r="AI156" i="3" s="1"/>
  <c r="Y145" i="2" s="1"/>
  <c r="V165" i="3"/>
  <c r="AI165" i="3" s="1"/>
  <c r="Y154" i="2" s="1"/>
  <c r="V168" i="3"/>
  <c r="AI168" i="3" s="1"/>
  <c r="Y157" i="2" s="1"/>
  <c r="V174" i="3"/>
  <c r="AI174" i="3" s="1"/>
  <c r="Y163" i="2" s="1"/>
  <c r="V183" i="3"/>
  <c r="AI183" i="3" s="1"/>
  <c r="Y171" i="2" s="1"/>
  <c r="V186" i="3"/>
  <c r="AI186" i="3" s="1"/>
  <c r="Y173" i="2" s="1"/>
  <c r="V192" i="3"/>
  <c r="AI192" i="3" s="1"/>
  <c r="Y179" i="2" s="1"/>
  <c r="V201" i="3"/>
  <c r="AI201" i="3" s="1"/>
  <c r="Y188" i="2" s="1"/>
  <c r="V204" i="3"/>
  <c r="AI204" i="3" s="1"/>
  <c r="Y191" i="2" s="1"/>
  <c r="V210" i="3"/>
  <c r="AI210" i="3" s="1"/>
  <c r="Y196" i="2" s="1"/>
  <c r="V219" i="3"/>
  <c r="AI219" i="3" s="1"/>
  <c r="Y203" i="2" s="1"/>
  <c r="V222" i="3"/>
  <c r="AI222" i="3" s="1"/>
  <c r="Y206" i="2" s="1"/>
  <c r="V228" i="3"/>
  <c r="AI228" i="3" s="1"/>
  <c r="Y211" i="2" s="1"/>
  <c r="V237" i="3"/>
  <c r="AI237" i="3" s="1"/>
  <c r="Y219" i="2" s="1"/>
  <c r="V240" i="3"/>
  <c r="AI240" i="3" s="1"/>
  <c r="Y222" i="2" s="1"/>
  <c r="V246" i="3"/>
  <c r="AI246" i="3" s="1"/>
  <c r="Y226" i="2" s="1"/>
  <c r="V255" i="3"/>
  <c r="AI255" i="3" s="1"/>
  <c r="Y234" i="2" s="1"/>
  <c r="V258" i="3"/>
  <c r="AI258" i="3" s="1"/>
  <c r="Y237" i="2" s="1"/>
  <c r="V264" i="3"/>
  <c r="AI264" i="3" s="1"/>
  <c r="V270" i="3"/>
  <c r="AI270" i="3" s="1"/>
  <c r="V276" i="3"/>
  <c r="AI276" i="3" s="1"/>
  <c r="V282" i="3"/>
  <c r="AI282" i="3" s="1"/>
  <c r="V271" i="3"/>
  <c r="AI271" i="3" s="1"/>
  <c r="V267" i="3"/>
  <c r="AI267" i="3" s="1"/>
  <c r="V273" i="3"/>
  <c r="AI273" i="3" s="1"/>
  <c r="V279" i="3"/>
  <c r="AI279" i="3" s="1"/>
  <c r="Z301" i="3"/>
  <c r="V277" i="3"/>
  <c r="AI277" i="3" s="1"/>
  <c r="AF301" i="3"/>
  <c r="V266" i="3"/>
  <c r="AI266" i="3" s="1"/>
  <c r="V268" i="3"/>
  <c r="AI268" i="3" s="1"/>
  <c r="V272" i="3"/>
  <c r="AI272" i="3" s="1"/>
  <c r="V274" i="3"/>
  <c r="AI274" i="3" s="1"/>
  <c r="V278" i="3"/>
  <c r="AI278" i="3" s="1"/>
  <c r="V280" i="3"/>
  <c r="AI280" i="3" s="1"/>
  <c r="V269" i="3"/>
  <c r="AI269" i="3" s="1"/>
  <c r="V275" i="3"/>
  <c r="AI275" i="3" s="1"/>
  <c r="V281" i="3"/>
  <c r="AI281" i="3" s="1"/>
  <c r="G320" i="2"/>
  <c r="Y301" i="3"/>
  <c r="AE301" i="3"/>
  <c r="T301" i="3"/>
  <c r="AG301" i="3"/>
  <c r="V42" i="3"/>
  <c r="AI42" i="3" s="1"/>
  <c r="Y39" i="2" s="1"/>
  <c r="V54" i="3"/>
  <c r="AI54" i="3" s="1"/>
  <c r="Y51" i="2" s="1"/>
  <c r="V60" i="3"/>
  <c r="AI60" i="3" s="1"/>
  <c r="Y57" i="2" s="1"/>
  <c r="V66" i="3"/>
  <c r="AI66" i="3" s="1"/>
  <c r="Y62" i="2" s="1"/>
  <c r="V70" i="3"/>
  <c r="AI70" i="3" s="1"/>
  <c r="Y66" i="2" s="1"/>
  <c r="V87" i="3"/>
  <c r="AI87" i="3" s="1"/>
  <c r="Y81" i="2" s="1"/>
  <c r="V92" i="3"/>
  <c r="AI92" i="3" s="1"/>
  <c r="Y86" i="2" s="1"/>
  <c r="V105" i="3"/>
  <c r="AI105" i="3" s="1"/>
  <c r="Y98" i="2" s="1"/>
  <c r="V110" i="3"/>
  <c r="AI110" i="3" s="1"/>
  <c r="V123" i="3"/>
  <c r="AI123" i="3" s="1"/>
  <c r="Y113" i="2" s="1"/>
  <c r="V128" i="3"/>
  <c r="AI128" i="3" s="1"/>
  <c r="Y118" i="2" s="1"/>
  <c r="V141" i="3"/>
  <c r="AI141" i="3" s="1"/>
  <c r="Y130" i="2" s="1"/>
  <c r="V146" i="3"/>
  <c r="AI146" i="3" s="1"/>
  <c r="Y135" i="2" s="1"/>
  <c r="V159" i="3"/>
  <c r="AI159" i="3" s="1"/>
  <c r="Y148" i="2" s="1"/>
  <c r="V164" i="3"/>
  <c r="AI164" i="3" s="1"/>
  <c r="Y153" i="2" s="1"/>
  <c r="V177" i="3"/>
  <c r="AI177" i="3" s="1"/>
  <c r="Y166" i="2" s="1"/>
  <c r="V182" i="3"/>
  <c r="AI182" i="3" s="1"/>
  <c r="Y170" i="2" s="1"/>
  <c r="V195" i="3"/>
  <c r="AI195" i="3" s="1"/>
  <c r="Y182" i="2" s="1"/>
  <c r="V200" i="3"/>
  <c r="AI200" i="3" s="1"/>
  <c r="Y187" i="2" s="1"/>
  <c r="V213" i="3"/>
  <c r="AI213" i="3" s="1"/>
  <c r="Y199" i="2" s="1"/>
  <c r="V218" i="3"/>
  <c r="AI218" i="3" s="1"/>
  <c r="V231" i="3"/>
  <c r="AI231" i="3" s="1"/>
  <c r="Y214" i="2" s="1"/>
  <c r="V236" i="3"/>
  <c r="AI236" i="3" s="1"/>
  <c r="Y218" i="2" s="1"/>
  <c r="V249" i="3"/>
  <c r="AI249" i="3" s="1"/>
  <c r="Y229" i="2" s="1"/>
  <c r="V254" i="3"/>
  <c r="AI254" i="3" s="1"/>
  <c r="Y233" i="2" s="1"/>
  <c r="AA301" i="3"/>
  <c r="AB301" i="3"/>
  <c r="AH301" i="3"/>
  <c r="V39" i="3"/>
  <c r="AI39" i="3" s="1"/>
  <c r="Y36" i="2" s="1"/>
  <c r="V56" i="3"/>
  <c r="AI56" i="3" s="1"/>
  <c r="Y53" i="2" s="1"/>
  <c r="V62" i="3"/>
  <c r="AI62" i="3" s="1"/>
  <c r="Y59" i="2" s="1"/>
  <c r="V68" i="3"/>
  <c r="AI68" i="3" s="1"/>
  <c r="Y64" i="2" s="1"/>
  <c r="V75" i="3"/>
  <c r="AI75" i="3" s="1"/>
  <c r="Y71" i="2" s="1"/>
  <c r="V77" i="3"/>
  <c r="AI77" i="3" s="1"/>
  <c r="Y72" i="2" s="1"/>
  <c r="V90" i="3"/>
  <c r="AI90" i="3" s="1"/>
  <c r="Y84" i="2" s="1"/>
  <c r="V95" i="3"/>
  <c r="AI95" i="3" s="1"/>
  <c r="Y89" i="2" s="1"/>
  <c r="V108" i="3"/>
  <c r="AI108" i="3" s="1"/>
  <c r="Y99" i="2" s="1"/>
  <c r="V113" i="3"/>
  <c r="AI113" i="3" s="1"/>
  <c r="Y103" i="2" s="1"/>
  <c r="V126" i="3"/>
  <c r="AI126" i="3" s="1"/>
  <c r="Y116" i="2" s="1"/>
  <c r="V131" i="3"/>
  <c r="AI131" i="3" s="1"/>
  <c r="Y120" i="2" s="1"/>
  <c r="V144" i="3"/>
  <c r="AI144" i="3" s="1"/>
  <c r="Y133" i="2" s="1"/>
  <c r="V149" i="3"/>
  <c r="AI149" i="3" s="1"/>
  <c r="Y138" i="2" s="1"/>
  <c r="V162" i="3"/>
  <c r="AI162" i="3" s="1"/>
  <c r="Y151" i="2" s="1"/>
  <c r="V167" i="3"/>
  <c r="AI167" i="3" s="1"/>
  <c r="Y156" i="2" s="1"/>
  <c r="V180" i="3"/>
  <c r="AI180" i="3" s="1"/>
  <c r="Y169" i="2" s="1"/>
  <c r="V185" i="3"/>
  <c r="AI185" i="3" s="1"/>
  <c r="Y172" i="2" s="1"/>
  <c r="V198" i="3"/>
  <c r="AI198" i="3" s="1"/>
  <c r="Y185" i="2" s="1"/>
  <c r="V203" i="3"/>
  <c r="AI203" i="3" s="1"/>
  <c r="Y190" i="2" s="1"/>
  <c r="V216" i="3"/>
  <c r="AI216" i="3" s="1"/>
  <c r="Y202" i="2" s="1"/>
  <c r="V221" i="3"/>
  <c r="AI221" i="3" s="1"/>
  <c r="Y205" i="2" s="1"/>
  <c r="V234" i="3"/>
  <c r="AI234" i="3" s="1"/>
  <c r="V239" i="3"/>
  <c r="AI239" i="3" s="1"/>
  <c r="Y221" i="2" s="1"/>
  <c r="V252" i="3"/>
  <c r="AI252" i="3" s="1"/>
  <c r="Y231" i="2" s="1"/>
  <c r="V257" i="3"/>
  <c r="AI257" i="3" s="1"/>
  <c r="Y236" i="2" s="1"/>
  <c r="W301" i="3"/>
  <c r="W302" i="3" s="1"/>
  <c r="AC301" i="3"/>
  <c r="V36" i="3"/>
  <c r="AI36" i="3" s="1"/>
  <c r="Y33" i="2" s="1"/>
  <c r="V51" i="3"/>
  <c r="AI51" i="3" s="1"/>
  <c r="Y48" i="2" s="1"/>
  <c r="X301" i="3"/>
  <c r="AD301" i="3"/>
  <c r="V33" i="3"/>
  <c r="AI33" i="3" s="1"/>
  <c r="Y30" i="2" s="1"/>
  <c r="V53" i="3"/>
  <c r="AI53" i="3" s="1"/>
  <c r="Y50" i="2" s="1"/>
  <c r="V71" i="3"/>
  <c r="AI71" i="3" s="1"/>
  <c r="Y67" i="2" s="1"/>
  <c r="V83" i="3"/>
  <c r="AI83" i="3" s="1"/>
  <c r="Y77" i="2" s="1"/>
  <c r="V101" i="3"/>
  <c r="AI101" i="3" s="1"/>
  <c r="Y94" i="2" s="1"/>
  <c r="V119" i="3"/>
  <c r="AI119" i="3" s="1"/>
  <c r="Y109" i="2" s="1"/>
  <c r="V137" i="3"/>
  <c r="AI137" i="3" s="1"/>
  <c r="Y126" i="2" s="1"/>
  <c r="V155" i="3"/>
  <c r="AI155" i="3" s="1"/>
  <c r="Y144" i="2" s="1"/>
  <c r="V173" i="3"/>
  <c r="AI173" i="3" s="1"/>
  <c r="Y162" i="2" s="1"/>
  <c r="V191" i="3"/>
  <c r="AI191" i="3" s="1"/>
  <c r="Y178" i="2" s="1"/>
  <c r="V209" i="3"/>
  <c r="AI209" i="3" s="1"/>
  <c r="Y195" i="2" s="1"/>
  <c r="V227" i="3"/>
  <c r="AI227" i="3" s="1"/>
  <c r="Y210" i="2" s="1"/>
  <c r="V245" i="3"/>
  <c r="AI245" i="3" s="1"/>
  <c r="Y225" i="2" s="1"/>
  <c r="V263" i="3"/>
  <c r="AI263" i="3" s="1"/>
  <c r="V30" i="3"/>
  <c r="AI30" i="3" s="1"/>
  <c r="Y27" i="2" s="1"/>
  <c r="V48" i="3"/>
  <c r="AI48" i="3" s="1"/>
  <c r="Y45" i="2" s="1"/>
  <c r="V59" i="3"/>
  <c r="AI59" i="3" s="1"/>
  <c r="Y56" i="2" s="1"/>
  <c r="V65" i="3"/>
  <c r="AI65" i="3" s="1"/>
  <c r="V81" i="3"/>
  <c r="AI81" i="3" s="1"/>
  <c r="Y75" i="2" s="1"/>
  <c r="V99" i="3"/>
  <c r="AI99" i="3" s="1"/>
  <c r="Y92" i="2" s="1"/>
  <c r="V117" i="3"/>
  <c r="AI117" i="3" s="1"/>
  <c r="Y107" i="2" s="1"/>
  <c r="V135" i="3"/>
  <c r="AI135" i="3" s="1"/>
  <c r="Y124" i="2" s="1"/>
  <c r="V153" i="3"/>
  <c r="AI153" i="3" s="1"/>
  <c r="Y142" i="2" s="1"/>
  <c r="V171" i="3"/>
  <c r="AI171" i="3" s="1"/>
  <c r="Y160" i="2" s="1"/>
  <c r="V189" i="3"/>
  <c r="AI189" i="3" s="1"/>
  <c r="Y176" i="2" s="1"/>
  <c r="V207" i="3"/>
  <c r="AI207" i="3" s="1"/>
  <c r="Y193" i="2" s="1"/>
  <c r="V225" i="3"/>
  <c r="AI225" i="3" s="1"/>
  <c r="V243" i="3"/>
  <c r="AI243" i="3" s="1"/>
  <c r="V261" i="3"/>
  <c r="AI261" i="3" s="1"/>
  <c r="Y239" i="2" s="1"/>
  <c r="Y320" i="2" l="1"/>
  <c r="AI301" i="3"/>
  <c r="X302" i="3"/>
  <c r="Y302" i="3" s="1"/>
  <c r="Z302" i="3" s="1"/>
  <c r="AA302" i="3" s="1"/>
  <c r="AB302" i="3" s="1"/>
  <c r="AC302" i="3" s="1"/>
  <c r="V301" i="3"/>
  <c r="AD302" i="3" l="1"/>
  <c r="AE302" i="3" s="1"/>
  <c r="AF302" i="3" s="1"/>
  <c r="AG302" i="3" s="1"/>
  <c r="AH302" i="3" s="1"/>
  <c r="AI302" i="3" s="1"/>
  <c r="V320" i="2"/>
  <c r="U320" i="2"/>
  <c r="T320" i="2"/>
  <c r="S320" i="2"/>
  <c r="R320" i="2"/>
  <c r="Q320" i="2"/>
  <c r="P320" i="2"/>
  <c r="O320" i="2"/>
  <c r="N320" i="2"/>
  <c r="M320" i="2"/>
  <c r="L320" i="2"/>
  <c r="K320" i="2"/>
  <c r="J297" i="2"/>
  <c r="W296" i="2"/>
  <c r="W295"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AB67" i="2" l="1"/>
  <c r="AB58" i="2"/>
  <c r="AB196" i="2"/>
  <c r="AB226" i="2"/>
  <c r="AB254" i="2"/>
  <c r="AB72" i="2"/>
  <c r="AB186" i="2"/>
  <c r="AB55" i="2"/>
  <c r="AB17" i="2"/>
  <c r="AB122" i="2"/>
  <c r="AB199" i="2"/>
  <c r="AB212" i="2"/>
  <c r="AB232" i="2"/>
  <c r="AB176" i="2"/>
  <c r="AB242" i="2"/>
  <c r="J320" i="2"/>
  <c r="AB8" i="2"/>
  <c r="AB26" i="2"/>
  <c r="AB44" i="2"/>
  <c r="AB54" i="2"/>
  <c r="AB61" i="2"/>
  <c r="AD320" i="2"/>
  <c r="AB111" i="2"/>
  <c r="AB23" i="2"/>
  <c r="AB42" i="2"/>
  <c r="AB66" i="2"/>
  <c r="AB22" i="2"/>
  <c r="AB25" i="2"/>
  <c r="AB35" i="2"/>
  <c r="AB91" i="2"/>
  <c r="AB95" i="2"/>
  <c r="AB48" i="2"/>
  <c r="AB104" i="2"/>
  <c r="AB140" i="2"/>
  <c r="AB149" i="2"/>
  <c r="AB100" i="2"/>
  <c r="AB103" i="2"/>
  <c r="AB116" i="2"/>
  <c r="AB129" i="2"/>
  <c r="AB132" i="2"/>
  <c r="AB102" i="2"/>
  <c r="AB126" i="2"/>
  <c r="AB135" i="2"/>
  <c r="AB143" i="2"/>
  <c r="AB84" i="2"/>
  <c r="AB141" i="2"/>
  <c r="AB144" i="2"/>
  <c r="AB147" i="2"/>
  <c r="AB123" i="2"/>
  <c r="AB137" i="2"/>
  <c r="AB193" i="2"/>
  <c r="AB187" i="2"/>
  <c r="AB217" i="2"/>
  <c r="AB230" i="2"/>
  <c r="AB194" i="2"/>
  <c r="AB229" i="2"/>
  <c r="AB243" i="2"/>
  <c r="AB150" i="2"/>
  <c r="AB166" i="2"/>
  <c r="AB182" i="2"/>
  <c r="AB197" i="2"/>
  <c r="AB207" i="2"/>
  <c r="AB152" i="2"/>
  <c r="AB153" i="2"/>
  <c r="AB163" i="2"/>
  <c r="AB178" i="2"/>
  <c r="AB220" i="2"/>
  <c r="AB240" i="2"/>
  <c r="AB241" i="2"/>
  <c r="AB209" i="2"/>
  <c r="AB223" i="2"/>
  <c r="AB16" i="2"/>
  <c r="AB34" i="2"/>
  <c r="AB105" i="2"/>
  <c r="AB131" i="2"/>
  <c r="AB159" i="2"/>
  <c r="AB167" i="2"/>
  <c r="AB170" i="2"/>
  <c r="AB191" i="2"/>
  <c r="AB13" i="2"/>
  <c r="AB14" i="2"/>
  <c r="AB20" i="2"/>
  <c r="AB40" i="2"/>
  <c r="AB41" i="2"/>
  <c r="AB60" i="2"/>
  <c r="AB78" i="2"/>
  <c r="AB97" i="2"/>
  <c r="AB98" i="2"/>
  <c r="AB118" i="2"/>
  <c r="AB120" i="2"/>
  <c r="AB139" i="2"/>
  <c r="AB156" i="2"/>
  <c r="AB195" i="2"/>
  <c r="AB200" i="2"/>
  <c r="AB215" i="2"/>
  <c r="AB231" i="2"/>
  <c r="AB236" i="2"/>
  <c r="AB238" i="2"/>
  <c r="AB244" i="2"/>
  <c r="AB248" i="2"/>
  <c r="AB63" i="2"/>
  <c r="AB74" i="2"/>
  <c r="AB86" i="2"/>
  <c r="AB9" i="2"/>
  <c r="AB10" i="2"/>
  <c r="AB19" i="2"/>
  <c r="AB33" i="2"/>
  <c r="AB37" i="2"/>
  <c r="AB38" i="2"/>
  <c r="AB43" i="2"/>
  <c r="AB59" i="2"/>
  <c r="AB69" i="2"/>
  <c r="AB93" i="2"/>
  <c r="AB113" i="2"/>
  <c r="AB154" i="2"/>
  <c r="AB157" i="2"/>
  <c r="AB174" i="2"/>
  <c r="AB183" i="2"/>
  <c r="AB201" i="2"/>
  <c r="AB203" i="2"/>
  <c r="AB204" i="2"/>
  <c r="AB206" i="2"/>
  <c r="AB224" i="2"/>
  <c r="AB253" i="2"/>
  <c r="AB192" i="2"/>
  <c r="AB24" i="2"/>
  <c r="AB46" i="2"/>
  <c r="AB47" i="2"/>
  <c r="AB64" i="2"/>
  <c r="AB75" i="2"/>
  <c r="AB80" i="2"/>
  <c r="AB89" i="2"/>
  <c r="AB94" i="2"/>
  <c r="AB115" i="2"/>
  <c r="AB124" i="2"/>
  <c r="AB134" i="2"/>
  <c r="AB142" i="2"/>
  <c r="AB155" i="2"/>
  <c r="AB158" i="2"/>
  <c r="AB179" i="2"/>
  <c r="AB188" i="2"/>
  <c r="AB12" i="2"/>
  <c r="AB76" i="2"/>
  <c r="AB62" i="2"/>
  <c r="AB127" i="2"/>
  <c r="AB151" i="2"/>
  <c r="AB233" i="2"/>
  <c r="AB11" i="2"/>
  <c r="AB28" i="2"/>
  <c r="AB29" i="2"/>
  <c r="AB31" i="2"/>
  <c r="AB32" i="2"/>
  <c r="AB57" i="2"/>
  <c r="AB71" i="2"/>
  <c r="AB83" i="2"/>
  <c r="AB108" i="2"/>
  <c r="AB146" i="2"/>
  <c r="AB160" i="2"/>
  <c r="AB161" i="2"/>
  <c r="AB164" i="2"/>
  <c r="AB222" i="2"/>
  <c r="AB225" i="2"/>
  <c r="AB227" i="2"/>
  <c r="AB228" i="2"/>
  <c r="AB235" i="2"/>
  <c r="AB245" i="2"/>
  <c r="AB247" i="2"/>
  <c r="AB250" i="2"/>
  <c r="AB251" i="2"/>
  <c r="AB257" i="2"/>
  <c r="AB21" i="2"/>
  <c r="AB30" i="2"/>
  <c r="AB39" i="2"/>
  <c r="AB51" i="2"/>
  <c r="AB52" i="2"/>
  <c r="AB18" i="2"/>
  <c r="AG320" i="2"/>
  <c r="AB15" i="2"/>
  <c r="AC320" i="2"/>
  <c r="AC322" i="2" s="1"/>
  <c r="AB27" i="2"/>
  <c r="AB36" i="2"/>
  <c r="AB45" i="2"/>
  <c r="AB49" i="2"/>
  <c r="AB92" i="2"/>
  <c r="AB81" i="2"/>
  <c r="AB53" i="2"/>
  <c r="AB70" i="2"/>
  <c r="AB79" i="2"/>
  <c r="AB90" i="2"/>
  <c r="AB50" i="2"/>
  <c r="AB56" i="2"/>
  <c r="AB65" i="2"/>
  <c r="AB68" i="2"/>
  <c r="AB77" i="2"/>
  <c r="AB87" i="2"/>
  <c r="AB73" i="2"/>
  <c r="AB85" i="2"/>
  <c r="AB82" i="2"/>
  <c r="AB101" i="2"/>
  <c r="AB106" i="2"/>
  <c r="AB107" i="2"/>
  <c r="AB88" i="2"/>
  <c r="AB96" i="2"/>
  <c r="AB99" i="2"/>
  <c r="AB114" i="2"/>
  <c r="AB121" i="2"/>
  <c r="AB136" i="2"/>
  <c r="AB109" i="2"/>
  <c r="AB117" i="2"/>
  <c r="AB125" i="2"/>
  <c r="AB130" i="2"/>
  <c r="AB112" i="2"/>
  <c r="AB119" i="2"/>
  <c r="AB133" i="2"/>
  <c r="AB128" i="2"/>
  <c r="AB138" i="2"/>
  <c r="AB145" i="2"/>
  <c r="AB148" i="2"/>
  <c r="AB162" i="2"/>
  <c r="AB168" i="2"/>
  <c r="AB171" i="2"/>
  <c r="AB173" i="2"/>
  <c r="AB165" i="2"/>
  <c r="AB185" i="2"/>
  <c r="AB175" i="2"/>
  <c r="AB180" i="2"/>
  <c r="AB172" i="2"/>
  <c r="AB190" i="2"/>
  <c r="AB169" i="2"/>
  <c r="AB177" i="2"/>
  <c r="AB184" i="2"/>
  <c r="AB181" i="2"/>
  <c r="AB189" i="2"/>
  <c r="AB202" i="2"/>
  <c r="AB208" i="2"/>
  <c r="AB198" i="2"/>
  <c r="AB205" i="2"/>
  <c r="AB211" i="2"/>
  <c r="AB214" i="2"/>
  <c r="AB218" i="2"/>
  <c r="AB210" i="2"/>
  <c r="AB213" i="2"/>
  <c r="AB216" i="2"/>
  <c r="AB219" i="2"/>
  <c r="AB221" i="2"/>
  <c r="AB237" i="2"/>
  <c r="AB234" i="2"/>
  <c r="AB239" i="2"/>
  <c r="AB249" i="2"/>
  <c r="AB252" i="2"/>
  <c r="AB256" i="2"/>
  <c r="AB255" i="2"/>
  <c r="AD322" i="2" l="1"/>
  <c r="AO122" i="2"/>
  <c r="AO47" i="2"/>
  <c r="W82" i="2"/>
  <c r="AO42" i="2"/>
  <c r="W236" i="2"/>
  <c r="AO165" i="2"/>
  <c r="W130" i="2"/>
  <c r="W194" i="2"/>
  <c r="AO156" i="2"/>
  <c r="AO237" i="2"/>
  <c r="AO130" i="2"/>
  <c r="AO133" i="2"/>
  <c r="AO92" i="2"/>
  <c r="AO162" i="2"/>
  <c r="AO81" i="2"/>
  <c r="AO72" i="2"/>
  <c r="AO199" i="2"/>
  <c r="AO181" i="2"/>
  <c r="AO108" i="2"/>
  <c r="AO28" i="2"/>
  <c r="AO231" i="2"/>
  <c r="AO106" i="2"/>
  <c r="AO113" i="2"/>
  <c r="AO168" i="2"/>
  <c r="AO194" i="2"/>
  <c r="AO103" i="2"/>
  <c r="AO234" i="2"/>
  <c r="AO228" i="2"/>
  <c r="AO224" i="2"/>
  <c r="AO212" i="2"/>
  <c r="AO207" i="2"/>
  <c r="AO155" i="2"/>
  <c r="AO135" i="2"/>
  <c r="AO102" i="2"/>
  <c r="AO94" i="2"/>
  <c r="AO96" i="2"/>
  <c r="AO98" i="2"/>
  <c r="AO33" i="2"/>
  <c r="AO245" i="2"/>
  <c r="AO244" i="2"/>
  <c r="AO249" i="2"/>
  <c r="AO235" i="2"/>
  <c r="AO229" i="2"/>
  <c r="AO193" i="2"/>
  <c r="AO64" i="2"/>
  <c r="AO84" i="2"/>
  <c r="AO254" i="2"/>
  <c r="AO247" i="2"/>
  <c r="AO255" i="2"/>
  <c r="AO243" i="2"/>
  <c r="AO219" i="2"/>
  <c r="AO223" i="2"/>
  <c r="AO178" i="2"/>
  <c r="AO173" i="2"/>
  <c r="AO170" i="2"/>
  <c r="AO154" i="2"/>
  <c r="AO136" i="2"/>
  <c r="AO109" i="2"/>
  <c r="AO60" i="2"/>
  <c r="AO80" i="2"/>
  <c r="AO30" i="2"/>
  <c r="AO9" i="2"/>
  <c r="AO46" i="2"/>
  <c r="AO19" i="2"/>
  <c r="AO251" i="2"/>
  <c r="AO252" i="2"/>
  <c r="AO253" i="2"/>
  <c r="AO239" i="2"/>
  <c r="AO227" i="2"/>
  <c r="AO230" i="2"/>
  <c r="AO217" i="2"/>
  <c r="AO203" i="2"/>
  <c r="AO187" i="2"/>
  <c r="AO201" i="2"/>
  <c r="AO190" i="2"/>
  <c r="AO196" i="2"/>
  <c r="AO176" i="2"/>
  <c r="AO121" i="2"/>
  <c r="AO128" i="2"/>
  <c r="AO86" i="2"/>
  <c r="AO74" i="2"/>
  <c r="AO39" i="2"/>
  <c r="AO257" i="2"/>
  <c r="AO248" i="2"/>
  <c r="AO297" i="2"/>
  <c r="AO241" i="2"/>
  <c r="AO238" i="2"/>
  <c r="AO242" i="2"/>
  <c r="AO226" i="2"/>
  <c r="AO225" i="2"/>
  <c r="AO222" i="2"/>
  <c r="AO214" i="2"/>
  <c r="AO221" i="2"/>
  <c r="AO215" i="2"/>
  <c r="AO211" i="2"/>
  <c r="AO191" i="2"/>
  <c r="AO146" i="2"/>
  <c r="AO89" i="2"/>
  <c r="AO91" i="2"/>
  <c r="AO77" i="2"/>
  <c r="W32" i="2"/>
  <c r="AO32" i="2"/>
  <c r="AO21" i="2"/>
  <c r="AO250" i="2"/>
  <c r="AO256" i="2"/>
  <c r="AO240" i="2"/>
  <c r="AO233" i="2"/>
  <c r="AO232" i="2"/>
  <c r="AO218" i="2"/>
  <c r="AO216" i="2"/>
  <c r="AO185" i="2"/>
  <c r="AO147" i="2"/>
  <c r="AO51" i="2"/>
  <c r="AO63" i="2"/>
  <c r="AO13" i="2"/>
  <c r="AO37" i="2"/>
  <c r="AO163" i="2"/>
  <c r="AO161" i="2"/>
  <c r="AO158" i="2"/>
  <c r="AO150" i="2"/>
  <c r="AO111" i="2"/>
  <c r="AO105" i="2"/>
  <c r="AO120" i="2"/>
  <c r="AO137" i="2"/>
  <c r="AO97" i="2"/>
  <c r="AO82" i="2"/>
  <c r="AO75" i="2"/>
  <c r="AO69" i="2"/>
  <c r="AO59" i="2"/>
  <c r="AO71" i="2"/>
  <c r="AO65" i="2"/>
  <c r="AO56" i="2"/>
  <c r="AO68" i="2"/>
  <c r="AO67" i="2"/>
  <c r="AO12" i="2"/>
  <c r="AO18" i="2"/>
  <c r="W16" i="2"/>
  <c r="AO16" i="2"/>
  <c r="AO14" i="2"/>
  <c r="AO61" i="2"/>
  <c r="AO236" i="2"/>
  <c r="AO209" i="2"/>
  <c r="AO220" i="2"/>
  <c r="AO210" i="2"/>
  <c r="AO202" i="2"/>
  <c r="AO206" i="2"/>
  <c r="AO204" i="2"/>
  <c r="AO179" i="2"/>
  <c r="AO174" i="2"/>
  <c r="AO186" i="2"/>
  <c r="AO177" i="2"/>
  <c r="AO141" i="2"/>
  <c r="AO138" i="2"/>
  <c r="AO129" i="2"/>
  <c r="AO118" i="2"/>
  <c r="AO126" i="2"/>
  <c r="AO114" i="2"/>
  <c r="AO107" i="2"/>
  <c r="AO110" i="2"/>
  <c r="AO76" i="2"/>
  <c r="AO73" i="2"/>
  <c r="AO79" i="2"/>
  <c r="AO88" i="2"/>
  <c r="AO49" i="2"/>
  <c r="AO43" i="2"/>
  <c r="AO50" i="2"/>
  <c r="AO44" i="2"/>
  <c r="AO11" i="2"/>
  <c r="AO57" i="2"/>
  <c r="AO10" i="2"/>
  <c r="AO54" i="2"/>
  <c r="AO25" i="2"/>
  <c r="AO189" i="2"/>
  <c r="AO171" i="2"/>
  <c r="AO180" i="2"/>
  <c r="AO140" i="2"/>
  <c r="AO142" i="2"/>
  <c r="AO167" i="2"/>
  <c r="AO123" i="2"/>
  <c r="AO143" i="2"/>
  <c r="AO149" i="2"/>
  <c r="AO134" i="2"/>
  <c r="AO131" i="2"/>
  <c r="AO90" i="2"/>
  <c r="AO115" i="2"/>
  <c r="AO112" i="2"/>
  <c r="AO99" i="2"/>
  <c r="AO85" i="2"/>
  <c r="AO62" i="2"/>
  <c r="AO93" i="2"/>
  <c r="AO78" i="2"/>
  <c r="AO52" i="2"/>
  <c r="AO87" i="2"/>
  <c r="AO66" i="2"/>
  <c r="AO55" i="2"/>
  <c r="AO40" i="2"/>
  <c r="AO53" i="2"/>
  <c r="AO45" i="2"/>
  <c r="AO35" i="2"/>
  <c r="AO58" i="2"/>
  <c r="AO20" i="2"/>
  <c r="AO197" i="2"/>
  <c r="AO200" i="2"/>
  <c r="AO188" i="2"/>
  <c r="AO183" i="2"/>
  <c r="AO184" i="2"/>
  <c r="AO192" i="2"/>
  <c r="AO172" i="2"/>
  <c r="AO151" i="2"/>
  <c r="AO139" i="2"/>
  <c r="AO164" i="2"/>
  <c r="AO153" i="2"/>
  <c r="AO148" i="2"/>
  <c r="AO169" i="2"/>
  <c r="AO132" i="2"/>
  <c r="AO117" i="2"/>
  <c r="AO101" i="2"/>
  <c r="AO95" i="2"/>
  <c r="AO116" i="2"/>
  <c r="AO83" i="2"/>
  <c r="AO48" i="2"/>
  <c r="W48" i="2"/>
  <c r="AO38" i="2"/>
  <c r="AO29" i="2"/>
  <c r="AO34" i="2"/>
  <c r="AO8" i="2"/>
  <c r="AO36" i="2"/>
  <c r="AO26" i="2"/>
  <c r="AO22" i="2"/>
  <c r="AO23" i="2"/>
  <c r="AO213" i="2"/>
  <c r="AO208" i="2"/>
  <c r="AO198" i="2"/>
  <c r="AO195" i="2"/>
  <c r="AO205" i="2"/>
  <c r="AO182" i="2"/>
  <c r="AO152" i="2"/>
  <c r="AO166" i="2"/>
  <c r="AO160" i="2"/>
  <c r="AO159" i="2"/>
  <c r="AO157" i="2"/>
  <c r="AO175" i="2"/>
  <c r="AO144" i="2"/>
  <c r="AO127" i="2"/>
  <c r="AO124" i="2"/>
  <c r="AO119" i="2"/>
  <c r="AO145" i="2"/>
  <c r="AO100" i="2"/>
  <c r="AO104" i="2"/>
  <c r="AO70" i="2"/>
  <c r="AO31" i="2"/>
  <c r="AO24" i="2"/>
  <c r="AO27" i="2"/>
  <c r="AO15" i="2"/>
  <c r="AO17" i="2"/>
  <c r="AO41" i="2"/>
  <c r="W17" i="2" l="1"/>
  <c r="W112" i="2"/>
  <c r="W141" i="2"/>
  <c r="W59" i="2"/>
  <c r="W252" i="2"/>
  <c r="W149" i="2"/>
  <c r="W50" i="2"/>
  <c r="W49" i="2"/>
  <c r="W97" i="2"/>
  <c r="W9" i="2"/>
  <c r="W255" i="2"/>
  <c r="W100" i="2"/>
  <c r="W172" i="2"/>
  <c r="W60" i="2"/>
  <c r="W171" i="2"/>
  <c r="W202" i="2"/>
  <c r="W108" i="2"/>
  <c r="W63" i="2"/>
  <c r="W75" i="2"/>
  <c r="W196" i="2"/>
  <c r="W223" i="2"/>
  <c r="W87" i="2"/>
  <c r="W164" i="2"/>
  <c r="W115" i="2"/>
  <c r="W123" i="2"/>
  <c r="W177" i="2"/>
  <c r="W179" i="2"/>
  <c r="W220" i="2"/>
  <c r="W233" i="2"/>
  <c r="W190" i="2"/>
  <c r="W225" i="2"/>
  <c r="W238" i="2"/>
  <c r="W86" i="2"/>
  <c r="W239" i="2"/>
  <c r="W219" i="2"/>
  <c r="W41" i="2"/>
  <c r="W143" i="2"/>
  <c r="W138" i="2"/>
  <c r="W226" i="2"/>
  <c r="W155" i="2"/>
  <c r="W95" i="2"/>
  <c r="W107" i="2"/>
  <c r="W88" i="2"/>
  <c r="W251" i="2"/>
  <c r="W245" i="2"/>
  <c r="W40" i="2"/>
  <c r="W106" i="2"/>
  <c r="W114" i="2"/>
  <c r="W18" i="2"/>
  <c r="W46" i="2"/>
  <c r="W15" i="2"/>
  <c r="W83" i="2"/>
  <c r="W185" i="2"/>
  <c r="W195" i="2"/>
  <c r="W22" i="2"/>
  <c r="W64" i="2"/>
  <c r="W101" i="2"/>
  <c r="W151" i="2"/>
  <c r="W53" i="2"/>
  <c r="W167" i="2"/>
  <c r="W126" i="2"/>
  <c r="W186" i="2"/>
  <c r="W209" i="2"/>
  <c r="W71" i="2"/>
  <c r="W137" i="2"/>
  <c r="W111" i="2"/>
  <c r="W158" i="2"/>
  <c r="W204" i="2"/>
  <c r="W232" i="2"/>
  <c r="W297" i="2"/>
  <c r="W76" i="2"/>
  <c r="W222" i="2"/>
  <c r="W74" i="2"/>
  <c r="W203" i="2"/>
  <c r="W243" i="2"/>
  <c r="W247" i="2"/>
  <c r="W154" i="2"/>
  <c r="W193" i="2"/>
  <c r="W235" i="2"/>
  <c r="W244" i="2"/>
  <c r="W33" i="2"/>
  <c r="W228" i="2"/>
  <c r="W62" i="2"/>
  <c r="W140" i="2"/>
  <c r="W69" i="2"/>
  <c r="W21" i="2"/>
  <c r="W257" i="2"/>
  <c r="W31" i="2"/>
  <c r="W98" i="2"/>
  <c r="W145" i="2"/>
  <c r="W127" i="2"/>
  <c r="W166" i="2"/>
  <c r="W182" i="2"/>
  <c r="W26" i="2"/>
  <c r="W38" i="2"/>
  <c r="W169" i="2"/>
  <c r="W156" i="2"/>
  <c r="W184" i="2"/>
  <c r="W200" i="2"/>
  <c r="W20" i="2"/>
  <c r="W55" i="2"/>
  <c r="W52" i="2"/>
  <c r="W85" i="2"/>
  <c r="W90" i="2"/>
  <c r="W25" i="2"/>
  <c r="W61" i="2"/>
  <c r="W44" i="2"/>
  <c r="W43" i="2"/>
  <c r="W73" i="2"/>
  <c r="W120" i="2"/>
  <c r="W133" i="2"/>
  <c r="W110" i="2"/>
  <c r="W216" i="2"/>
  <c r="W256" i="2"/>
  <c r="W205" i="2"/>
  <c r="W215" i="2"/>
  <c r="W159" i="2"/>
  <c r="W227" i="2"/>
  <c r="W253" i="2"/>
  <c r="W254" i="2"/>
  <c r="W84" i="2"/>
  <c r="W160" i="2"/>
  <c r="W8" i="2"/>
  <c r="W29" i="2"/>
  <c r="W132" i="2"/>
  <c r="W153" i="2"/>
  <c r="W192" i="2"/>
  <c r="W58" i="2"/>
  <c r="W80" i="2"/>
  <c r="W162" i="2"/>
  <c r="W212" i="2"/>
  <c r="W27" i="2"/>
  <c r="W70" i="2"/>
  <c r="W113" i="2"/>
  <c r="W144" i="2"/>
  <c r="W157" i="2"/>
  <c r="W165" i="2"/>
  <c r="W199" i="2"/>
  <c r="W198" i="2"/>
  <c r="W28" i="2"/>
  <c r="W36" i="2"/>
  <c r="W72" i="2"/>
  <c r="W37" i="2"/>
  <c r="W103" i="2"/>
  <c r="W142" i="2"/>
  <c r="W54" i="2"/>
  <c r="W11" i="2"/>
  <c r="W47" i="2"/>
  <c r="W210" i="2"/>
  <c r="W14" i="2"/>
  <c r="W12" i="2"/>
  <c r="W56" i="2"/>
  <c r="W13" i="2"/>
  <c r="W91" i="2"/>
  <c r="W191" i="2"/>
  <c r="W221" i="2"/>
  <c r="W231" i="2"/>
  <c r="W241" i="2"/>
  <c r="W128" i="2"/>
  <c r="W201" i="2"/>
  <c r="W109" i="2"/>
  <c r="W170" i="2"/>
  <c r="W136" i="2"/>
  <c r="W213" i="2"/>
  <c r="W248" i="2"/>
  <c r="W51" i="2"/>
  <c r="W102" i="2"/>
  <c r="W234" i="2"/>
  <c r="W66" i="2"/>
  <c r="W79" i="2"/>
  <c r="W92" i="2"/>
  <c r="W150" i="2"/>
  <c r="W176" i="2"/>
  <c r="W246" i="2"/>
  <c r="W94" i="2"/>
  <c r="W224" i="2"/>
  <c r="W104" i="2"/>
  <c r="W119" i="2"/>
  <c r="W178" i="2"/>
  <c r="W183" i="2"/>
  <c r="W23" i="2"/>
  <c r="W34" i="2"/>
  <c r="W116" i="2"/>
  <c r="W117" i="2"/>
  <c r="W148" i="2"/>
  <c r="W181" i="2"/>
  <c r="W197" i="2"/>
  <c r="W57" i="2"/>
  <c r="W35" i="2"/>
  <c r="W78" i="2"/>
  <c r="W99" i="2"/>
  <c r="W131" i="2"/>
  <c r="W168" i="2"/>
  <c r="W93" i="2"/>
  <c r="W124" i="2"/>
  <c r="W118" i="2"/>
  <c r="W174" i="2"/>
  <c r="W206" i="2"/>
  <c r="W122" i="2"/>
  <c r="W161" i="2"/>
  <c r="W147" i="2"/>
  <c r="W218" i="2"/>
  <c r="W146" i="2"/>
  <c r="W237" i="2"/>
  <c r="W187" i="2"/>
  <c r="W217" i="2"/>
  <c r="W19" i="2"/>
  <c r="W30" i="2"/>
  <c r="W125" i="2"/>
  <c r="W229" i="2"/>
  <c r="W96" i="2"/>
  <c r="AO125" i="2"/>
  <c r="W207" i="2"/>
  <c r="W24" i="2"/>
  <c r="W134" i="2"/>
  <c r="W68" i="2"/>
  <c r="W89" i="2"/>
  <c r="W7" i="2"/>
  <c r="W175" i="2"/>
  <c r="W152" i="2"/>
  <c r="W188" i="2"/>
  <c r="W208" i="2"/>
  <c r="W139" i="2"/>
  <c r="W180" i="2"/>
  <c r="W45" i="2"/>
  <c r="W81" i="2"/>
  <c r="W189" i="2"/>
  <c r="W10" i="2"/>
  <c r="W129" i="2"/>
  <c r="W42" i="2"/>
  <c r="W67" i="2"/>
  <c r="W65" i="2"/>
  <c r="W105" i="2"/>
  <c r="W163" i="2"/>
  <c r="W240" i="2"/>
  <c r="W250" i="2"/>
  <c r="W77" i="2"/>
  <c r="W211" i="2"/>
  <c r="W214" i="2"/>
  <c r="W230" i="2"/>
  <c r="W242" i="2"/>
  <c r="W39" i="2"/>
  <c r="W121" i="2"/>
  <c r="W173" i="2"/>
  <c r="W249" i="2"/>
  <c r="W135" i="2"/>
  <c r="W320" i="2" l="1"/>
  <c r="AF320" i="2" l="1"/>
  <c r="AE322" i="2"/>
  <c r="AF322" i="2" l="1"/>
  <c r="AG322" i="2" s="1"/>
  <c r="AO320" i="2"/>
  <c r="AB320" i="2"/>
  <c r="AJ320" i="2"/>
  <c r="AI320" i="2"/>
  <c r="AM320" i="2"/>
  <c r="AK320" i="2"/>
  <c r="AH320" i="2"/>
  <c r="AL320" i="2"/>
  <c r="AH322" i="2" l="1"/>
  <c r="AI322" i="2" s="1"/>
  <c r="AJ322" i="2" s="1"/>
  <c r="AK322" i="2" s="1"/>
  <c r="AL322" i="2" s="1"/>
  <c r="AM322" i="2" s="1"/>
  <c r="AN320" i="2"/>
  <c r="AN3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Hr Supervisor</author>
    <author>Hr hr supervisor</author>
    <author>HR Supervisor</author>
  </authors>
  <commentList>
    <comment ref="P11" authorId="0" shapeId="0" xr:uid="{CEB0EEB8-73AA-4F01-A655-7E1BF6F1BEF3}">
      <text>
        <r>
          <rPr>
            <b/>
            <sz val="9"/>
            <color indexed="81"/>
            <rFont val="Tahoma"/>
            <family val="2"/>
          </rPr>
          <t>Hr Supervisor:</t>
        </r>
        <r>
          <rPr>
            <sz val="9"/>
            <color indexed="81"/>
            <rFont val="Tahoma"/>
            <family val="2"/>
          </rPr>
          <t xml:space="preserve">
The 30/09/2022</t>
        </r>
      </text>
    </comment>
    <comment ref="Q11" authorId="0" shapeId="0" xr:uid="{042503E1-1660-46AC-A702-EE16EEB5D7F0}">
      <text>
        <r>
          <rPr>
            <b/>
            <sz val="9"/>
            <color indexed="81"/>
            <rFont val="Tahoma"/>
            <family val="2"/>
          </rPr>
          <t>Hr Supervisor:</t>
        </r>
        <r>
          <rPr>
            <sz val="9"/>
            <color indexed="81"/>
            <rFont val="Tahoma"/>
            <family val="2"/>
          </rPr>
          <t xml:space="preserve">
From 01/10 to 11/10/2022</t>
        </r>
      </text>
    </comment>
    <comment ref="O12" authorId="1" shapeId="0" xr:uid="{27207BD8-B084-4C16-AA5F-3B972C690479}">
      <text>
        <r>
          <rPr>
            <b/>
            <sz val="9"/>
            <color indexed="81"/>
            <rFont val="Tahoma"/>
            <family val="2"/>
          </rPr>
          <t>Hr hr supervisor:</t>
        </r>
        <r>
          <rPr>
            <sz val="9"/>
            <color indexed="81"/>
            <rFont val="Tahoma"/>
            <family val="2"/>
          </rPr>
          <t xml:space="preserve">
From 17/08 to 31/08/2022</t>
        </r>
      </text>
    </comment>
    <comment ref="P12" authorId="1" shapeId="0" xr:uid="{6B736A66-F1A7-4A2B-AF04-5EA65458E11D}">
      <text>
        <r>
          <rPr>
            <b/>
            <sz val="9"/>
            <color indexed="81"/>
            <rFont val="Tahoma"/>
            <family val="2"/>
          </rPr>
          <t>Hr hr supervisor:</t>
        </r>
        <r>
          <rPr>
            <sz val="9"/>
            <color indexed="81"/>
            <rFont val="Tahoma"/>
            <family val="2"/>
          </rPr>
          <t xml:space="preserve">
From 01/09 to 06/09/2022</t>
        </r>
      </text>
    </comment>
    <comment ref="N14" authorId="1" shapeId="0" xr:uid="{662D5006-B6E1-4B93-B406-1B0ADFC62CC2}">
      <text>
        <r>
          <rPr>
            <b/>
            <sz val="9"/>
            <color indexed="81"/>
            <rFont val="Tahoma"/>
            <family val="2"/>
          </rPr>
          <t>Hr hr supervisor:</t>
        </r>
        <r>
          <rPr>
            <sz val="9"/>
            <color indexed="81"/>
            <rFont val="Tahoma"/>
            <family val="2"/>
          </rPr>
          <t xml:space="preserve">
From 05/07 to 25/07/222</t>
        </r>
      </text>
    </comment>
    <comment ref="N16" authorId="1" shapeId="0" xr:uid="{A41C3A34-8037-4121-9391-BF670B77651A}">
      <text>
        <r>
          <rPr>
            <b/>
            <sz val="9"/>
            <color indexed="81"/>
            <rFont val="Tahoma"/>
            <family val="2"/>
          </rPr>
          <t>Hr hr supervisor:</t>
        </r>
        <r>
          <rPr>
            <sz val="9"/>
            <color indexed="81"/>
            <rFont val="Tahoma"/>
            <family val="2"/>
          </rPr>
          <t xml:space="preserve">
From 14/07 to 30/07/2022</t>
        </r>
      </text>
    </comment>
    <comment ref="O16" authorId="1" shapeId="0" xr:uid="{D3FF2D07-5A39-42A1-9BCC-57BE74ABB8DA}">
      <text>
        <r>
          <rPr>
            <b/>
            <sz val="9"/>
            <color indexed="81"/>
            <rFont val="Tahoma"/>
            <family val="2"/>
          </rPr>
          <t>Hr hr supervisor:</t>
        </r>
        <r>
          <rPr>
            <sz val="9"/>
            <color indexed="81"/>
            <rFont val="Tahoma"/>
            <family val="2"/>
          </rPr>
          <t xml:space="preserve">
From 02/08 to 04/08/2022</t>
        </r>
      </text>
    </comment>
    <comment ref="L17" authorId="1" shapeId="0" xr:uid="{28D42FF0-E4F6-4783-B2EC-82609409AFF2}">
      <text>
        <r>
          <rPr>
            <b/>
            <sz val="9"/>
            <color indexed="81"/>
            <rFont val="Tahoma"/>
            <family val="2"/>
          </rPr>
          <t>Hr hr supervisor:</t>
        </r>
        <r>
          <rPr>
            <sz val="9"/>
            <color indexed="81"/>
            <rFont val="Tahoma"/>
            <family val="2"/>
          </rPr>
          <t xml:space="preserve">
From 05/05 to 26/05/2022</t>
        </r>
      </text>
    </comment>
    <comment ref="L18" authorId="1" shapeId="0" xr:uid="{0D609631-BD86-42CE-9DE3-ABDA0D979C00}">
      <text>
        <r>
          <rPr>
            <b/>
            <sz val="9"/>
            <color indexed="81"/>
            <rFont val="Tahoma"/>
            <family val="2"/>
          </rPr>
          <t>Hr hr supervisor:</t>
        </r>
        <r>
          <rPr>
            <sz val="9"/>
            <color indexed="81"/>
            <rFont val="Tahoma"/>
            <family val="2"/>
          </rPr>
          <t xml:space="preserve">
From 02/05 to 24/05/2022</t>
        </r>
      </text>
    </comment>
    <comment ref="I19" authorId="1" shapeId="0" xr:uid="{EB26CBD0-A6B0-4F4B-B3C1-F3C16D51C51E}">
      <text>
        <r>
          <rPr>
            <b/>
            <sz val="9"/>
            <color indexed="81"/>
            <rFont val="Tahoma"/>
            <family val="2"/>
          </rPr>
          <t>Hr hr supervisor:</t>
        </r>
        <r>
          <rPr>
            <sz val="9"/>
            <color indexed="81"/>
            <rFont val="Tahoma"/>
            <family val="2"/>
          </rPr>
          <t xml:space="preserve">
From 15/02 to 28/02/2022</t>
        </r>
      </text>
    </comment>
    <comment ref="J19" authorId="1" shapeId="0" xr:uid="{6E9FE0AE-8A9F-460B-830D-475E59E10304}">
      <text>
        <r>
          <rPr>
            <b/>
            <sz val="9"/>
            <color indexed="81"/>
            <rFont val="Tahoma"/>
            <family val="2"/>
          </rPr>
          <t>Hr hr supervisor:</t>
        </r>
        <r>
          <rPr>
            <sz val="9"/>
            <color indexed="81"/>
            <rFont val="Tahoma"/>
            <family val="2"/>
          </rPr>
          <t xml:space="preserve">
From 01/03 to 07/03/2022</t>
        </r>
      </text>
    </comment>
    <comment ref="H20" authorId="1" shapeId="0" xr:uid="{9D3D0CDF-C3C6-4ADC-9F55-87A766058816}">
      <text>
        <r>
          <rPr>
            <b/>
            <sz val="9"/>
            <color indexed="81"/>
            <rFont val="Tahoma"/>
            <family val="2"/>
          </rPr>
          <t>Hr hr supervisor:</t>
        </r>
        <r>
          <rPr>
            <sz val="9"/>
            <color indexed="81"/>
            <rFont val="Tahoma"/>
            <family val="2"/>
          </rPr>
          <t xml:space="preserve">
From 20/12 to 31/12/2021 and From 03/01 to 08/01/2022</t>
        </r>
      </text>
    </comment>
    <comment ref="R20" authorId="2" shapeId="0" xr:uid="{A908A99A-FEF6-494B-AD85-56A842988EF8}">
      <text>
        <r>
          <rPr>
            <b/>
            <sz val="9"/>
            <color indexed="81"/>
            <rFont val="Tahoma"/>
            <family val="2"/>
          </rPr>
          <t>HR Supervisor:</t>
        </r>
        <r>
          <rPr>
            <sz val="9"/>
            <color indexed="81"/>
            <rFont val="Tahoma"/>
            <family val="2"/>
          </rPr>
          <t xml:space="preserve">
From 03/11 to 05/11/2022</t>
        </r>
      </text>
    </comment>
    <comment ref="J21" authorId="1" shapeId="0" xr:uid="{DBB09CFC-8D54-4108-9AA1-A1A6D9929F38}">
      <text>
        <r>
          <rPr>
            <b/>
            <sz val="9"/>
            <color indexed="81"/>
            <rFont val="Tahoma"/>
            <family val="2"/>
          </rPr>
          <t>Hr hr supervisor:</t>
        </r>
        <r>
          <rPr>
            <sz val="9"/>
            <color indexed="81"/>
            <rFont val="Tahoma"/>
            <family val="2"/>
          </rPr>
          <t xml:space="preserve">
From 23/03 to 31/03/2022</t>
        </r>
      </text>
    </comment>
    <comment ref="K21" authorId="1" shapeId="0" xr:uid="{659B6750-E4AC-480D-AB14-6E68A4C574B7}">
      <text>
        <r>
          <rPr>
            <b/>
            <sz val="9"/>
            <color indexed="81"/>
            <rFont val="Tahoma"/>
            <family val="2"/>
          </rPr>
          <t>Hr hr supervisor:</t>
        </r>
        <r>
          <rPr>
            <sz val="9"/>
            <color indexed="81"/>
            <rFont val="Tahoma"/>
            <family val="2"/>
          </rPr>
          <t xml:space="preserve">
From 01/04 to 12/04/2022</t>
        </r>
      </text>
    </comment>
    <comment ref="P22" authorId="0" shapeId="0" xr:uid="{DC4D7403-2EAC-49F6-BFF6-5F78A04ECDE9}">
      <text>
        <r>
          <rPr>
            <b/>
            <sz val="9"/>
            <color indexed="81"/>
            <rFont val="Tahoma"/>
            <family val="2"/>
          </rPr>
          <t>Hr Supervisor:</t>
        </r>
        <r>
          <rPr>
            <sz val="9"/>
            <color indexed="81"/>
            <rFont val="Tahoma"/>
            <family val="2"/>
          </rPr>
          <t xml:space="preserve">
From 15/09 to 30/09/2022</t>
        </r>
      </text>
    </comment>
    <comment ref="O23" authorId="1" shapeId="0" xr:uid="{69E35988-3707-4A20-B75F-8BA972C898DE}">
      <text>
        <r>
          <rPr>
            <b/>
            <sz val="9"/>
            <color indexed="81"/>
            <rFont val="Tahoma"/>
            <family val="2"/>
          </rPr>
          <t>Hr hr supervisor:</t>
        </r>
        <r>
          <rPr>
            <sz val="9"/>
            <color indexed="81"/>
            <rFont val="Tahoma"/>
            <family val="2"/>
          </rPr>
          <t xml:space="preserve">
From 02/08 to 22/08/2022</t>
        </r>
      </text>
    </comment>
    <comment ref="H24" authorId="1" shapeId="0" xr:uid="{FB41316B-DC7A-4904-888E-C9E4F7E15673}">
      <text>
        <r>
          <rPr>
            <b/>
            <sz val="9"/>
            <color indexed="81"/>
            <rFont val="Tahoma"/>
            <family val="2"/>
          </rPr>
          <t>Hr hr supervisor:</t>
        </r>
        <r>
          <rPr>
            <sz val="9"/>
            <color indexed="81"/>
            <rFont val="Tahoma"/>
            <family val="2"/>
          </rPr>
          <t xml:space="preserve">
From 11/01 to 31/01/2022</t>
        </r>
      </text>
    </comment>
    <comment ref="I24" authorId="1" shapeId="0" xr:uid="{524A0CC1-2CCD-4AF2-B569-3CB6F6C6ECC4}">
      <text>
        <r>
          <rPr>
            <b/>
            <sz val="9"/>
            <color indexed="81"/>
            <rFont val="Tahoma"/>
            <family val="2"/>
          </rPr>
          <t>Hr hr supervisor:</t>
        </r>
        <r>
          <rPr>
            <sz val="9"/>
            <color indexed="81"/>
            <rFont val="Tahoma"/>
            <family val="2"/>
          </rPr>
          <t xml:space="preserve">
The 01/02/2022</t>
        </r>
      </text>
    </comment>
    <comment ref="M24" authorId="1" shapeId="0" xr:uid="{910189E2-FF78-4115-B764-5B91C5683E1D}">
      <text>
        <r>
          <rPr>
            <b/>
            <sz val="9"/>
            <color indexed="81"/>
            <rFont val="Tahoma"/>
            <family val="2"/>
          </rPr>
          <t>Hr hr supervisor:</t>
        </r>
        <r>
          <rPr>
            <sz val="9"/>
            <color indexed="81"/>
            <rFont val="Tahoma"/>
            <family val="2"/>
          </rPr>
          <t xml:space="preserve">
The 13/06/2022</t>
        </r>
      </text>
    </comment>
    <comment ref="S26" authorId="2" shapeId="0" xr:uid="{DA26B258-599D-44F4-9A89-D59359975928}">
      <text>
        <r>
          <rPr>
            <b/>
            <sz val="9"/>
            <color indexed="81"/>
            <rFont val="Tahoma"/>
            <family val="2"/>
          </rPr>
          <t>HR Supervisor:</t>
        </r>
        <r>
          <rPr>
            <sz val="9"/>
            <color indexed="81"/>
            <rFont val="Tahoma"/>
            <family val="2"/>
          </rPr>
          <t xml:space="preserve">
From 19/12 to 11/01/2022</t>
        </r>
      </text>
    </comment>
    <comment ref="R27" authorId="2" shapeId="0" xr:uid="{392C9A26-3227-4DA8-A045-82B311678C24}">
      <text>
        <r>
          <rPr>
            <b/>
            <sz val="9"/>
            <color indexed="81"/>
            <rFont val="Tahoma"/>
            <family val="2"/>
          </rPr>
          <t>HR Supervisor:</t>
        </r>
        <r>
          <rPr>
            <sz val="9"/>
            <color indexed="81"/>
            <rFont val="Tahoma"/>
            <family val="2"/>
          </rPr>
          <t xml:space="preserve">
The 30/11/2022</t>
        </r>
      </text>
    </comment>
    <comment ref="S27" authorId="2" shapeId="0" xr:uid="{A4524ABB-FE4C-4D03-9B2B-C06AD049E635}">
      <text>
        <r>
          <rPr>
            <b/>
            <sz val="9"/>
            <color indexed="81"/>
            <rFont val="Tahoma"/>
            <family val="2"/>
          </rPr>
          <t>HR Supervisor:</t>
        </r>
        <r>
          <rPr>
            <sz val="9"/>
            <color indexed="81"/>
            <rFont val="Tahoma"/>
            <family val="2"/>
          </rPr>
          <t xml:space="preserve">
From 01/12 to 10/12/2022</t>
        </r>
      </text>
    </comment>
    <comment ref="S33" authorId="2" shapeId="0" xr:uid="{729A7263-6A10-4BCF-BDCC-9157379C48CF}">
      <text>
        <r>
          <rPr>
            <b/>
            <sz val="9"/>
            <color indexed="81"/>
            <rFont val="Tahoma"/>
            <family val="2"/>
          </rPr>
          <t>HR Supervisor:</t>
        </r>
        <r>
          <rPr>
            <sz val="9"/>
            <color indexed="81"/>
            <rFont val="Tahoma"/>
            <family val="2"/>
          </rPr>
          <t xml:space="preserve">
From 30/12 to 24/01/2023</t>
        </r>
      </text>
    </comment>
    <comment ref="M34" authorId="1" shapeId="0" xr:uid="{06682E17-D89C-4197-BDDB-A0E7DB258C5E}">
      <text>
        <r>
          <rPr>
            <b/>
            <sz val="9"/>
            <color indexed="81"/>
            <rFont val="Tahoma"/>
            <family val="2"/>
          </rPr>
          <t>Hr hr supervisor:</t>
        </r>
        <r>
          <rPr>
            <sz val="9"/>
            <color indexed="81"/>
            <rFont val="Tahoma"/>
            <family val="2"/>
          </rPr>
          <t xml:space="preserve">
From 14/04 to 16/04/2022; The 13/05/2022 and From 17/06 to 18/06/2022</t>
        </r>
      </text>
    </comment>
    <comment ref="Q34" authorId="0" shapeId="0" xr:uid="{B1BCA0AA-95C4-415A-8770-463F13D48D68}">
      <text>
        <r>
          <rPr>
            <b/>
            <sz val="9"/>
            <color indexed="81"/>
            <rFont val="Tahoma"/>
            <family val="2"/>
          </rPr>
          <t>Hr Supervisor:</t>
        </r>
        <r>
          <rPr>
            <sz val="9"/>
            <color indexed="81"/>
            <rFont val="Tahoma"/>
            <family val="2"/>
          </rPr>
          <t xml:space="preserve">
From 22/07 to 23/07/2022; The 02/09/2022; The 05/09/2022 and From 07/09 to 10/09/2022</t>
        </r>
      </text>
    </comment>
    <comment ref="S38" authorId="2" shapeId="0" xr:uid="{23F473C6-35DE-4DD1-B8FA-7A2346E5CA91}">
      <text>
        <r>
          <rPr>
            <b/>
            <sz val="9"/>
            <color indexed="81"/>
            <rFont val="Tahoma"/>
            <family val="2"/>
          </rPr>
          <t>HR Supervisor:</t>
        </r>
        <r>
          <rPr>
            <sz val="9"/>
            <color indexed="81"/>
            <rFont val="Tahoma"/>
            <family val="2"/>
          </rPr>
          <t xml:space="preserve">
From 21/12 to 30/12/2022</t>
        </r>
      </text>
    </comment>
    <comment ref="N39" authorId="1" shapeId="0" xr:uid="{18A01055-53C3-4B80-A736-F9F71E7A16AE}">
      <text>
        <r>
          <rPr>
            <b/>
            <sz val="9"/>
            <color indexed="81"/>
            <rFont val="Tahoma"/>
            <family val="2"/>
          </rPr>
          <t>Hr hr supervisor:</t>
        </r>
        <r>
          <rPr>
            <sz val="9"/>
            <color indexed="81"/>
            <rFont val="Tahoma"/>
            <family val="2"/>
          </rPr>
          <t xml:space="preserve">
From 20/07 to 26/07/2022</t>
        </r>
      </text>
    </comment>
    <comment ref="R39" authorId="2" shapeId="0" xr:uid="{701F7328-6263-45CD-B4A3-D50CA70CD9E6}">
      <text>
        <r>
          <rPr>
            <b/>
            <sz val="9"/>
            <color indexed="81"/>
            <rFont val="Tahoma"/>
            <family val="2"/>
          </rPr>
          <t>HR Supervisor:</t>
        </r>
        <r>
          <rPr>
            <sz val="9"/>
            <color indexed="81"/>
            <rFont val="Tahoma"/>
            <family val="2"/>
          </rPr>
          <t xml:space="preserve">
From  05/11 to 18/11/2022</t>
        </r>
      </text>
    </comment>
    <comment ref="L40" authorId="1" shapeId="0" xr:uid="{C9FE5F25-5BC6-4167-A658-C10C9B5A3FD6}">
      <text>
        <r>
          <rPr>
            <b/>
            <sz val="9"/>
            <color indexed="81"/>
            <rFont val="Tahoma"/>
            <family val="2"/>
          </rPr>
          <t>Hr hr supervisor:</t>
        </r>
        <r>
          <rPr>
            <sz val="9"/>
            <color indexed="81"/>
            <rFont val="Tahoma"/>
            <family val="2"/>
          </rPr>
          <t xml:space="preserve">
From 07/05 to 25/05/2022</t>
        </r>
      </text>
    </comment>
    <comment ref="R40" authorId="2" shapeId="0" xr:uid="{1E928413-A0C2-4DA8-BE6D-BCE4EA4CC7C9}">
      <text>
        <r>
          <rPr>
            <b/>
            <sz val="9"/>
            <color indexed="81"/>
            <rFont val="Tahoma"/>
            <family val="2"/>
          </rPr>
          <t>HR Supervisor:</t>
        </r>
        <r>
          <rPr>
            <sz val="9"/>
            <color indexed="81"/>
            <rFont val="Tahoma"/>
            <family val="2"/>
          </rPr>
          <t xml:space="preserve">
From 17/11 to 19/11/2022</t>
        </r>
      </text>
    </comment>
    <comment ref="Q41" authorId="0" shapeId="0" xr:uid="{35B98281-E842-4264-8503-A1CD617A6895}">
      <text>
        <r>
          <rPr>
            <b/>
            <sz val="9"/>
            <color indexed="81"/>
            <rFont val="Tahoma"/>
            <family val="2"/>
          </rPr>
          <t>Hr Supervisor:</t>
        </r>
        <r>
          <rPr>
            <sz val="9"/>
            <color indexed="81"/>
            <rFont val="Tahoma"/>
            <family val="2"/>
          </rPr>
          <t xml:space="preserve">
from 08/10 to 28/10/2022</t>
        </r>
      </text>
    </comment>
    <comment ref="K42" authorId="1" shapeId="0" xr:uid="{33ED6452-E314-4597-B96C-14ECB0757FB7}">
      <text>
        <r>
          <rPr>
            <b/>
            <sz val="9"/>
            <color indexed="81"/>
            <rFont val="Tahoma"/>
            <family val="2"/>
          </rPr>
          <t>Hr hr supervisor:</t>
        </r>
        <r>
          <rPr>
            <sz val="9"/>
            <color indexed="81"/>
            <rFont val="Tahoma"/>
            <family val="2"/>
          </rPr>
          <t xml:space="preserve">
From 11/04 to 16/04/2022</t>
        </r>
      </text>
    </comment>
    <comment ref="R42" authorId="2" shapeId="0" xr:uid="{66C3CC0A-2CE3-4722-94D5-02B4A2523F18}">
      <text>
        <r>
          <rPr>
            <b/>
            <sz val="9"/>
            <color indexed="81"/>
            <rFont val="Tahoma"/>
            <family val="2"/>
          </rPr>
          <t>HR Supervisor:</t>
        </r>
        <r>
          <rPr>
            <sz val="9"/>
            <color indexed="81"/>
            <rFont val="Tahoma"/>
            <family val="2"/>
          </rPr>
          <t xml:space="preserve">
From 03/11 to 16/11/2022</t>
        </r>
      </text>
    </comment>
    <comment ref="I43" authorId="1" shapeId="0" xr:uid="{1EF5D9FC-C7CF-4CAE-A0C1-FC90262A6C9B}">
      <text>
        <r>
          <rPr>
            <b/>
            <sz val="9"/>
            <color indexed="81"/>
            <rFont val="Tahoma"/>
            <family val="2"/>
          </rPr>
          <t>Hr hr supervisor:</t>
        </r>
        <r>
          <rPr>
            <sz val="9"/>
            <color indexed="81"/>
            <rFont val="Tahoma"/>
            <family val="2"/>
          </rPr>
          <t xml:space="preserve">
From 22/02 to 28/02/2022</t>
        </r>
      </text>
    </comment>
    <comment ref="J43" authorId="1" shapeId="0" xr:uid="{10EC0B85-9C50-4412-9A3C-4C9E1F834FB7}">
      <text>
        <r>
          <rPr>
            <b/>
            <sz val="9"/>
            <color indexed="81"/>
            <rFont val="Tahoma"/>
            <family val="2"/>
          </rPr>
          <t>Hr hr supervisor:</t>
        </r>
        <r>
          <rPr>
            <sz val="9"/>
            <color indexed="81"/>
            <rFont val="Tahoma"/>
            <family val="2"/>
          </rPr>
          <t xml:space="preserve">
From 01/03 to 14/03/2022</t>
        </r>
      </text>
    </comment>
    <comment ref="L44" authorId="1" shapeId="0" xr:uid="{0F8866E9-AC98-4DCF-8FA1-B32A6F0BFE59}">
      <text>
        <r>
          <rPr>
            <b/>
            <sz val="9"/>
            <color indexed="81"/>
            <rFont val="Tahoma"/>
            <family val="2"/>
          </rPr>
          <t>Hr hr supervisor:</t>
        </r>
        <r>
          <rPr>
            <sz val="9"/>
            <color indexed="81"/>
            <rFont val="Tahoma"/>
            <family val="2"/>
          </rPr>
          <t xml:space="preserve">
From 30/05 to 31/05/2022</t>
        </r>
      </text>
    </comment>
    <comment ref="M44" authorId="1" shapeId="0" xr:uid="{8BDB4D21-DF99-4980-AFF1-F8778811E4C7}">
      <text>
        <r>
          <rPr>
            <b/>
            <sz val="9"/>
            <color indexed="81"/>
            <rFont val="Tahoma"/>
            <family val="2"/>
          </rPr>
          <t>Hr hr supervisor:</t>
        </r>
        <r>
          <rPr>
            <sz val="9"/>
            <color indexed="81"/>
            <rFont val="Tahoma"/>
            <family val="2"/>
          </rPr>
          <t xml:space="preserve">
From 01/06 to 18/06/2022</t>
        </r>
      </text>
    </comment>
    <comment ref="H45" authorId="1" shapeId="0" xr:uid="{2D178BC4-7078-4160-89DC-A7CBF0B62665}">
      <text>
        <r>
          <rPr>
            <b/>
            <sz val="9"/>
            <color indexed="81"/>
            <rFont val="Tahoma"/>
            <family val="2"/>
          </rPr>
          <t>Hr hr supervisor:</t>
        </r>
        <r>
          <rPr>
            <sz val="9"/>
            <color indexed="81"/>
            <rFont val="Tahoma"/>
            <family val="2"/>
          </rPr>
          <t xml:space="preserve">
From 24/01 to 31/01/2022</t>
        </r>
      </text>
    </comment>
    <comment ref="I45" authorId="1" shapeId="0" xr:uid="{478C44FC-463A-4E20-87D4-562AB307D7D5}">
      <text>
        <r>
          <rPr>
            <b/>
            <sz val="9"/>
            <color indexed="81"/>
            <rFont val="Tahoma"/>
            <family val="2"/>
          </rPr>
          <t>Hr hr supervisor:</t>
        </r>
        <r>
          <rPr>
            <sz val="9"/>
            <color indexed="81"/>
            <rFont val="Tahoma"/>
            <family val="2"/>
          </rPr>
          <t xml:space="preserve">
From 01/02 to 12/02/2022</t>
        </r>
      </text>
    </comment>
    <comment ref="J46" authorId="1" shapeId="0" xr:uid="{73B3D69B-DBE6-46A5-9B3C-282208CD54F7}">
      <text>
        <r>
          <rPr>
            <b/>
            <sz val="9"/>
            <color indexed="81"/>
            <rFont val="Tahoma"/>
            <family val="2"/>
          </rPr>
          <t>Hr hr supervisor:</t>
        </r>
        <r>
          <rPr>
            <sz val="9"/>
            <color indexed="81"/>
            <rFont val="Tahoma"/>
            <family val="2"/>
          </rPr>
          <t xml:space="preserve">
From 17/03 to 31/03/2022</t>
        </r>
      </text>
    </comment>
    <comment ref="K46" authorId="1" shapeId="0" xr:uid="{8B7B8398-4CFC-445C-A41D-BB17CD867C48}">
      <text>
        <r>
          <rPr>
            <b/>
            <sz val="9"/>
            <color indexed="81"/>
            <rFont val="Tahoma"/>
            <family val="2"/>
          </rPr>
          <t>Hr hr supervisor:</t>
        </r>
        <r>
          <rPr>
            <sz val="9"/>
            <color indexed="81"/>
            <rFont val="Tahoma"/>
            <family val="2"/>
          </rPr>
          <t xml:space="preserve">
From 01/04 to 06/04/2022</t>
        </r>
      </text>
    </comment>
    <comment ref="K47" authorId="1" shapeId="0" xr:uid="{F0A1B472-343F-4ADB-A17D-3250E98CFD53}">
      <text>
        <r>
          <rPr>
            <b/>
            <sz val="9"/>
            <color indexed="81"/>
            <rFont val="Tahoma"/>
            <family val="2"/>
          </rPr>
          <t>Hr hr supervisor:</t>
        </r>
        <r>
          <rPr>
            <sz val="9"/>
            <color indexed="81"/>
            <rFont val="Tahoma"/>
            <family val="2"/>
          </rPr>
          <t xml:space="preserve">
From 13/04 to 16/04/2022</t>
        </r>
      </text>
    </comment>
    <comment ref="M47" authorId="1" shapeId="0" xr:uid="{4A79E932-C8EB-4768-A325-119C48F9E49F}">
      <text>
        <r>
          <rPr>
            <b/>
            <sz val="9"/>
            <color indexed="81"/>
            <rFont val="Tahoma"/>
            <family val="2"/>
          </rPr>
          <t>Hr hr supervisor:</t>
        </r>
        <r>
          <rPr>
            <sz val="9"/>
            <color indexed="81"/>
            <rFont val="Tahoma"/>
            <family val="2"/>
          </rPr>
          <t xml:space="preserve">
The 20/04/2021 and From 09/06 to 29/06/2022</t>
        </r>
      </text>
    </comment>
    <comment ref="N47" authorId="1" shapeId="0" xr:uid="{27EB44CE-76FA-4E35-A42E-2A175279A447}">
      <text>
        <r>
          <rPr>
            <b/>
            <sz val="9"/>
            <color indexed="81"/>
            <rFont val="Tahoma"/>
            <family val="2"/>
          </rPr>
          <t>Hr hr supervisor:</t>
        </r>
        <r>
          <rPr>
            <sz val="9"/>
            <color indexed="81"/>
            <rFont val="Tahoma"/>
            <family val="2"/>
          </rPr>
          <t xml:space="preserve">
From 01/07 to 05/07/2022</t>
        </r>
      </text>
    </comment>
    <comment ref="N48" authorId="1" shapeId="0" xr:uid="{E823C690-9F79-4869-A440-FD5C1EE9934D}">
      <text>
        <r>
          <rPr>
            <b/>
            <sz val="9"/>
            <color indexed="81"/>
            <rFont val="Tahoma"/>
            <family val="2"/>
          </rPr>
          <t>Hr hr supervisor:</t>
        </r>
        <r>
          <rPr>
            <sz val="9"/>
            <color indexed="81"/>
            <rFont val="Tahoma"/>
            <family val="2"/>
          </rPr>
          <t xml:space="preserve">
From 01/07 to 21/07/2022</t>
        </r>
      </text>
    </comment>
    <comment ref="L49" authorId="1" shapeId="0" xr:uid="{6A080453-180A-4E7D-8F5B-171F1828ABB0}">
      <text>
        <r>
          <rPr>
            <b/>
            <sz val="9"/>
            <color indexed="81"/>
            <rFont val="Tahoma"/>
            <family val="2"/>
          </rPr>
          <t>Hr hr supervisor:</t>
        </r>
        <r>
          <rPr>
            <sz val="9"/>
            <color indexed="81"/>
            <rFont val="Tahoma"/>
            <family val="2"/>
          </rPr>
          <t xml:space="preserve">
From 09/05 to 30/05/2022</t>
        </r>
      </text>
    </comment>
    <comment ref="O50" authorId="0" shapeId="0" xr:uid="{3BE1242E-8A77-4F99-BEE9-20C03B6D5119}">
      <text>
        <r>
          <rPr>
            <b/>
            <sz val="9"/>
            <color indexed="81"/>
            <rFont val="Tahoma"/>
            <family val="2"/>
          </rPr>
          <t>Hr Supervisor:</t>
        </r>
        <r>
          <rPr>
            <sz val="9"/>
            <color indexed="81"/>
            <rFont val="Tahoma"/>
            <family val="2"/>
          </rPr>
          <t xml:space="preserve">
The 31/05/2022 and From 26/08 to 31/08/2022</t>
        </r>
      </text>
    </comment>
    <comment ref="P50" authorId="0" shapeId="0" xr:uid="{9762CD8D-4881-440E-B5E0-D488A1C6DD24}">
      <text>
        <r>
          <rPr>
            <b/>
            <sz val="9"/>
            <color indexed="81"/>
            <rFont val="Tahoma"/>
            <family val="2"/>
          </rPr>
          <t>Hr Supervisor:</t>
        </r>
        <r>
          <rPr>
            <sz val="9"/>
            <color indexed="81"/>
            <rFont val="Tahoma"/>
            <family val="2"/>
          </rPr>
          <t xml:space="preserve">
From 01/09  to 14/09/2022</t>
        </r>
      </text>
    </comment>
    <comment ref="M51" authorId="1" shapeId="0" xr:uid="{8F7FBA47-8191-4AC5-935A-127B0920DC2A}">
      <text>
        <r>
          <rPr>
            <b/>
            <sz val="9"/>
            <color indexed="81"/>
            <rFont val="Tahoma"/>
            <family val="2"/>
          </rPr>
          <t>Hr hr supervisor:</t>
        </r>
        <r>
          <rPr>
            <sz val="9"/>
            <color indexed="81"/>
            <rFont val="Tahoma"/>
            <family val="2"/>
          </rPr>
          <t xml:space="preserve">
From 11/12 to 14/12/2021 and From 06/06 to 21/06/2022</t>
        </r>
      </text>
    </comment>
    <comment ref="P52" authorId="0" shapeId="0" xr:uid="{34E6727F-670E-4BCD-B92E-A644ED57C24B}">
      <text>
        <r>
          <rPr>
            <b/>
            <sz val="9"/>
            <color indexed="81"/>
            <rFont val="Tahoma"/>
            <family val="2"/>
          </rPr>
          <t>Hr Supervisor:</t>
        </r>
        <r>
          <rPr>
            <sz val="9"/>
            <color indexed="81"/>
            <rFont val="Tahoma"/>
            <family val="2"/>
          </rPr>
          <t xml:space="preserve">
From 17/09 to 30/09/2022</t>
        </r>
      </text>
    </comment>
    <comment ref="Q52" authorId="0" shapeId="0" xr:uid="{D2B863A1-6C1F-4CFE-BB77-DD6D4EA8E957}">
      <text>
        <r>
          <rPr>
            <b/>
            <sz val="9"/>
            <color indexed="81"/>
            <rFont val="Tahoma"/>
            <family val="2"/>
          </rPr>
          <t>Hr Supervisor:</t>
        </r>
        <r>
          <rPr>
            <sz val="9"/>
            <color indexed="81"/>
            <rFont val="Tahoma"/>
            <family val="2"/>
          </rPr>
          <t xml:space="preserve">
From 01/10to 07/10/2022</t>
        </r>
      </text>
    </comment>
    <comment ref="R53" authorId="2" shapeId="0" xr:uid="{5B10CB2C-2484-49ED-AA29-AB5049E2808E}">
      <text>
        <r>
          <rPr>
            <b/>
            <sz val="9"/>
            <color indexed="81"/>
            <rFont val="Tahoma"/>
            <family val="2"/>
          </rPr>
          <t>HR Supervisor:</t>
        </r>
        <r>
          <rPr>
            <sz val="9"/>
            <color indexed="81"/>
            <rFont val="Tahoma"/>
            <family val="2"/>
          </rPr>
          <t xml:space="preserve">
From 19/11 to 
30/11/2022</t>
        </r>
      </text>
    </comment>
    <comment ref="S53" authorId="2" shapeId="0" xr:uid="{1393C094-1961-492E-A50E-0C97274C78E6}">
      <text>
        <r>
          <rPr>
            <b/>
            <sz val="9"/>
            <color indexed="81"/>
            <rFont val="Tahoma"/>
            <family val="2"/>
          </rPr>
          <t>HR Supervisor:</t>
        </r>
        <r>
          <rPr>
            <sz val="9"/>
            <color indexed="81"/>
            <rFont val="Tahoma"/>
            <family val="2"/>
          </rPr>
          <t xml:space="preserve">
From 01/12 to 09/12/2022</t>
        </r>
      </text>
    </comment>
    <comment ref="N54" authorId="1" shapeId="0" xr:uid="{4938D557-91CE-4EA9-83F0-6388A13F5025}">
      <text>
        <r>
          <rPr>
            <b/>
            <sz val="9"/>
            <color indexed="81"/>
            <rFont val="Tahoma"/>
            <family val="2"/>
          </rPr>
          <t>Hr hr supervisor:</t>
        </r>
        <r>
          <rPr>
            <sz val="9"/>
            <color indexed="81"/>
            <rFont val="Tahoma"/>
            <family val="2"/>
          </rPr>
          <t xml:space="preserve">
From 04/07 to 23/07/2022</t>
        </r>
      </text>
    </comment>
    <comment ref="L55" authorId="1" shapeId="0" xr:uid="{F3EB2C01-7477-4A7C-B5E8-03FC60F72219}">
      <text>
        <r>
          <rPr>
            <b/>
            <sz val="9"/>
            <color indexed="81"/>
            <rFont val="Tahoma"/>
            <family val="2"/>
          </rPr>
          <t>Hr hr supervisor:</t>
        </r>
        <r>
          <rPr>
            <sz val="9"/>
            <color indexed="81"/>
            <rFont val="Tahoma"/>
            <family val="2"/>
          </rPr>
          <t xml:space="preserve">
From 05/05 to 25/05/2022</t>
        </r>
      </text>
    </comment>
    <comment ref="O56" authorId="1" shapeId="0" xr:uid="{848A5775-01B7-4E74-AE25-B2395029D058}">
      <text>
        <r>
          <rPr>
            <b/>
            <sz val="9"/>
            <color indexed="81"/>
            <rFont val="Tahoma"/>
            <family val="2"/>
          </rPr>
          <t>Hr hr supervisor:</t>
        </r>
        <r>
          <rPr>
            <sz val="9"/>
            <color indexed="81"/>
            <rFont val="Tahoma"/>
            <family val="2"/>
          </rPr>
          <t xml:space="preserve">
From 02/08 to 22/08/2022</t>
        </r>
      </text>
    </comment>
    <comment ref="P57" authorId="0" shapeId="0" xr:uid="{106687A7-58A3-4D48-9F01-71A88C759DCD}">
      <text>
        <r>
          <rPr>
            <b/>
            <sz val="9"/>
            <color indexed="81"/>
            <rFont val="Tahoma"/>
            <family val="2"/>
          </rPr>
          <t>Hr Supervisor:</t>
        </r>
        <r>
          <rPr>
            <sz val="9"/>
            <color indexed="81"/>
            <rFont val="Tahoma"/>
            <family val="2"/>
          </rPr>
          <t xml:space="preserve">
From 04/09 to 24/09/2022</t>
        </r>
      </text>
    </comment>
    <comment ref="Q58" authorId="0" shapeId="0" xr:uid="{AAAF1AA6-A409-4DF7-A4A3-E9050CADA722}">
      <text>
        <r>
          <rPr>
            <b/>
            <sz val="9"/>
            <color indexed="81"/>
            <rFont val="Tahoma"/>
            <family val="2"/>
          </rPr>
          <t>Hr Supervisor:</t>
        </r>
        <r>
          <rPr>
            <sz val="9"/>
            <color indexed="81"/>
            <rFont val="Tahoma"/>
            <family val="2"/>
          </rPr>
          <t xml:space="preserve">
From 19/10 to 31/10/2022</t>
        </r>
      </text>
    </comment>
    <comment ref="R58" authorId="0" shapeId="0" xr:uid="{25B94BDF-8D74-4BB9-B44B-BB465E3EF938}">
      <text>
        <r>
          <rPr>
            <b/>
            <sz val="9"/>
            <color indexed="81"/>
            <rFont val="Tahoma"/>
            <family val="2"/>
          </rPr>
          <t>Hr Supervisor:</t>
        </r>
        <r>
          <rPr>
            <sz val="9"/>
            <color indexed="81"/>
            <rFont val="Tahoma"/>
            <family val="2"/>
          </rPr>
          <t xml:space="preserve">
From 01/11 to 08/11/2022</t>
        </r>
      </text>
    </comment>
    <comment ref="M59" authorId="1" shapeId="0" xr:uid="{C1C8112C-3067-4BFA-B492-ED2CA8718DB6}">
      <text>
        <r>
          <rPr>
            <b/>
            <sz val="9"/>
            <color indexed="81"/>
            <rFont val="Tahoma"/>
            <family val="2"/>
          </rPr>
          <t>Hr hr supervisor:</t>
        </r>
        <r>
          <rPr>
            <sz val="9"/>
            <color indexed="81"/>
            <rFont val="Tahoma"/>
            <family val="2"/>
          </rPr>
          <t xml:space="preserve">
From 13/06 to 29/06/2022</t>
        </r>
      </text>
    </comment>
    <comment ref="N59" authorId="1" shapeId="0" xr:uid="{5A601FA2-5826-411D-826E-C562C90F5787}">
      <text>
        <r>
          <rPr>
            <b/>
            <sz val="9"/>
            <color indexed="81"/>
            <rFont val="Tahoma"/>
            <family val="2"/>
          </rPr>
          <t>Hr hr supervisor:</t>
        </r>
        <r>
          <rPr>
            <sz val="9"/>
            <color indexed="81"/>
            <rFont val="Tahoma"/>
            <family val="2"/>
          </rPr>
          <t xml:space="preserve">
From 01/07 to 04/07/2022</t>
        </r>
      </text>
    </comment>
    <comment ref="M61" authorId="1" shapeId="0" xr:uid="{B2B2D5CC-B9B7-4BB0-BD3E-9D104A4A101E}">
      <text>
        <r>
          <rPr>
            <b/>
            <sz val="9"/>
            <color indexed="81"/>
            <rFont val="Tahoma"/>
            <family val="2"/>
          </rPr>
          <t>Hr hr supervisor:</t>
        </r>
        <r>
          <rPr>
            <sz val="9"/>
            <color indexed="81"/>
            <rFont val="Tahoma"/>
            <family val="2"/>
          </rPr>
          <t xml:space="preserve">
From 06/06 to 25/06/2022</t>
        </r>
      </text>
    </comment>
    <comment ref="J63" authorId="1" shapeId="0" xr:uid="{64C58D35-9885-47B8-B63C-5C39EDA22D06}">
      <text>
        <r>
          <rPr>
            <b/>
            <sz val="9"/>
            <color indexed="81"/>
            <rFont val="Tahoma"/>
            <family val="2"/>
          </rPr>
          <t>Hr hr supervisor:</t>
        </r>
        <r>
          <rPr>
            <sz val="9"/>
            <color indexed="81"/>
            <rFont val="Tahoma"/>
            <family val="2"/>
          </rPr>
          <t xml:space="preserve">
From 07/03 to 26/03/2022</t>
        </r>
      </text>
    </comment>
    <comment ref="I64" authorId="1" shapeId="0" xr:uid="{D458A5E7-8D18-44BA-9246-63245F313D43}">
      <text>
        <r>
          <rPr>
            <b/>
            <sz val="9"/>
            <color indexed="81"/>
            <rFont val="Tahoma"/>
            <family val="2"/>
          </rPr>
          <t>Hr hr supervisor:</t>
        </r>
        <r>
          <rPr>
            <sz val="9"/>
            <color indexed="81"/>
            <rFont val="Tahoma"/>
            <family val="2"/>
          </rPr>
          <t xml:space="preserve">
From 08/02 to 28/02/2022</t>
        </r>
      </text>
    </comment>
    <comment ref="N65" authorId="1" shapeId="0" xr:uid="{B98CF0B8-808A-46A5-8B86-226F09464A7F}">
      <text>
        <r>
          <rPr>
            <b/>
            <sz val="9"/>
            <color indexed="81"/>
            <rFont val="Tahoma"/>
            <family val="2"/>
          </rPr>
          <t>Hr hr supervisor:</t>
        </r>
        <r>
          <rPr>
            <sz val="9"/>
            <color indexed="81"/>
            <rFont val="Tahoma"/>
            <family val="2"/>
          </rPr>
          <t xml:space="preserve">
From 15/07 to 30/07/2022</t>
        </r>
      </text>
    </comment>
    <comment ref="O65" authorId="1" shapeId="0" xr:uid="{FE0680A8-97DE-4299-B073-161E7B3F2358}">
      <text>
        <r>
          <rPr>
            <b/>
            <sz val="9"/>
            <color indexed="81"/>
            <rFont val="Tahoma"/>
            <family val="2"/>
          </rPr>
          <t>Hr hr supervisor:</t>
        </r>
        <r>
          <rPr>
            <sz val="9"/>
            <color indexed="81"/>
            <rFont val="Tahoma"/>
            <family val="2"/>
          </rPr>
          <t xml:space="preserve">
From 02/08 to 05/08/2022</t>
        </r>
      </text>
    </comment>
    <comment ref="N66" authorId="1" shapeId="0" xr:uid="{778ADDCE-26CB-4353-A719-39D5FA15F1D6}">
      <text>
        <r>
          <rPr>
            <b/>
            <sz val="9"/>
            <color indexed="81"/>
            <rFont val="Tahoma"/>
            <family val="2"/>
          </rPr>
          <t>Hr hr supervisor:</t>
        </r>
        <r>
          <rPr>
            <sz val="9"/>
            <color indexed="81"/>
            <rFont val="Tahoma"/>
            <family val="2"/>
          </rPr>
          <t xml:space="preserve">
From 04/07 to 23/07/2022</t>
        </r>
      </text>
    </comment>
    <comment ref="R67" authorId="2" shapeId="0" xr:uid="{638B1C60-F5C5-4DA1-803E-0B2122F6CE0E}">
      <text>
        <r>
          <rPr>
            <b/>
            <sz val="9"/>
            <color indexed="81"/>
            <rFont val="Tahoma"/>
            <family val="2"/>
          </rPr>
          <t>HR Supervisor:</t>
        </r>
        <r>
          <rPr>
            <sz val="9"/>
            <color indexed="81"/>
            <rFont val="Tahoma"/>
            <family val="2"/>
          </rPr>
          <t xml:space="preserve">
From 14/11 to 30/11/2022</t>
        </r>
      </text>
    </comment>
    <comment ref="S67" authorId="2" shapeId="0" xr:uid="{51F9BE43-741B-4B36-80E7-46C3B85C0F45}">
      <text>
        <r>
          <rPr>
            <b/>
            <sz val="9"/>
            <color indexed="81"/>
            <rFont val="Tahoma"/>
            <family val="2"/>
          </rPr>
          <t>HR Supervisor:</t>
        </r>
        <r>
          <rPr>
            <sz val="9"/>
            <color indexed="81"/>
            <rFont val="Tahoma"/>
            <family val="2"/>
          </rPr>
          <t xml:space="preserve">
From 01/12 to 03/12/2022</t>
        </r>
      </text>
    </comment>
    <comment ref="O68" authorId="1" shapeId="0" xr:uid="{FDF414BB-DA62-41CB-8D74-B20A01383B11}">
      <text>
        <r>
          <rPr>
            <b/>
            <sz val="9"/>
            <color indexed="81"/>
            <rFont val="Tahoma"/>
            <family val="2"/>
          </rPr>
          <t>Hr hr supervisor:</t>
        </r>
        <r>
          <rPr>
            <sz val="9"/>
            <color indexed="81"/>
            <rFont val="Tahoma"/>
            <family val="2"/>
          </rPr>
          <t xml:space="preserve">
From 08/08 to 27/08/2022</t>
        </r>
      </text>
    </comment>
    <comment ref="N69" authorId="1" shapeId="0" xr:uid="{E1175039-4316-40B8-8B76-52AFDDB1D15D}">
      <text>
        <r>
          <rPr>
            <b/>
            <sz val="9"/>
            <color indexed="81"/>
            <rFont val="Tahoma"/>
            <family val="2"/>
          </rPr>
          <t>Hr hr supervisor:</t>
        </r>
        <r>
          <rPr>
            <sz val="9"/>
            <color indexed="81"/>
            <rFont val="Tahoma"/>
            <family val="2"/>
          </rPr>
          <t xml:space="preserve">
From 29/07 to 30/07/2022</t>
        </r>
      </text>
    </comment>
    <comment ref="O69" authorId="1" shapeId="0" xr:uid="{4BC40EE1-E421-4F21-91BA-48BAB9F5F5F5}">
      <text>
        <r>
          <rPr>
            <b/>
            <sz val="9"/>
            <color indexed="81"/>
            <rFont val="Tahoma"/>
            <family val="2"/>
          </rPr>
          <t>Hr hr supervisor:</t>
        </r>
        <r>
          <rPr>
            <sz val="9"/>
            <color indexed="81"/>
            <rFont val="Tahoma"/>
            <family val="2"/>
          </rPr>
          <t xml:space="preserve">
From 02/08 to 19/08/2022</t>
        </r>
      </text>
    </comment>
    <comment ref="Q70" authorId="0" shapeId="0" xr:uid="{A6139CD9-834D-4D5C-A1A2-1B94BA130E43}">
      <text>
        <r>
          <rPr>
            <b/>
            <sz val="9"/>
            <color indexed="81"/>
            <rFont val="Tahoma"/>
            <family val="2"/>
          </rPr>
          <t>Hr Supervisor:</t>
        </r>
        <r>
          <rPr>
            <sz val="9"/>
            <color indexed="81"/>
            <rFont val="Tahoma"/>
            <family val="2"/>
          </rPr>
          <t xml:space="preserve">
From 03/10 to 24/10/2022</t>
        </r>
      </text>
    </comment>
    <comment ref="P71" authorId="0" shapeId="0" xr:uid="{17A4E9DA-3C8D-48FD-A118-9F62F686B55B}">
      <text>
        <r>
          <rPr>
            <b/>
            <sz val="9"/>
            <color indexed="81"/>
            <rFont val="Tahoma"/>
            <family val="2"/>
          </rPr>
          <t>Hr Supervisor:</t>
        </r>
        <r>
          <rPr>
            <sz val="9"/>
            <color indexed="81"/>
            <rFont val="Tahoma"/>
            <family val="2"/>
          </rPr>
          <t xml:space="preserve">
From 05/09 to 24/09/2022</t>
        </r>
      </text>
    </comment>
    <comment ref="N72" authorId="1" shapeId="0" xr:uid="{BE5597BD-2BEB-4B38-A958-DAB4E0C1DC4D}">
      <text>
        <r>
          <rPr>
            <b/>
            <sz val="9"/>
            <color indexed="81"/>
            <rFont val="Tahoma"/>
            <family val="2"/>
          </rPr>
          <t>Hr hr supervisor:</t>
        </r>
        <r>
          <rPr>
            <sz val="9"/>
            <color indexed="81"/>
            <rFont val="Tahoma"/>
            <family val="2"/>
          </rPr>
          <t xml:space="preserve">
From 18/07 to 30/07/2022</t>
        </r>
      </text>
    </comment>
    <comment ref="O72" authorId="1" shapeId="0" xr:uid="{2751EEFD-998C-4946-9651-CD8855CEB818}">
      <text>
        <r>
          <rPr>
            <b/>
            <sz val="9"/>
            <color indexed="81"/>
            <rFont val="Tahoma"/>
            <family val="2"/>
          </rPr>
          <t>Hr hr supervisor:</t>
        </r>
        <r>
          <rPr>
            <sz val="9"/>
            <color indexed="81"/>
            <rFont val="Tahoma"/>
            <family val="2"/>
          </rPr>
          <t xml:space="preserve">
From 02/08 to 0/8/08/2022</t>
        </r>
      </text>
    </comment>
    <comment ref="I73" authorId="1" shapeId="0" xr:uid="{6BAE529B-8582-476F-94D4-AC5CFE4E2990}">
      <text>
        <r>
          <rPr>
            <b/>
            <sz val="9"/>
            <color indexed="81"/>
            <rFont val="Tahoma"/>
            <family val="2"/>
          </rPr>
          <t>Hr hr supervisor:</t>
        </r>
        <r>
          <rPr>
            <sz val="9"/>
            <color indexed="81"/>
            <rFont val="Tahoma"/>
            <family val="2"/>
          </rPr>
          <t xml:space="preserve">
From 26/02 to 28/02/2022</t>
        </r>
      </text>
    </comment>
    <comment ref="J73" authorId="1" shapeId="0" xr:uid="{5C5DEE0B-2C1E-4F24-998C-7CB3578B992D}">
      <text>
        <r>
          <rPr>
            <b/>
            <sz val="9"/>
            <color indexed="81"/>
            <rFont val="Tahoma"/>
            <family val="2"/>
          </rPr>
          <t>Hr hr supervisor:</t>
        </r>
        <r>
          <rPr>
            <sz val="9"/>
            <color indexed="81"/>
            <rFont val="Tahoma"/>
            <family val="2"/>
          </rPr>
          <t xml:space="preserve">
From 01/03 to 08/03/2022</t>
        </r>
      </text>
    </comment>
    <comment ref="K73" authorId="1" shapeId="0" xr:uid="{583AA435-BB4D-4AFF-9DC1-F5D7585B1AC3}">
      <text>
        <r>
          <rPr>
            <b/>
            <sz val="9"/>
            <color indexed="81"/>
            <rFont val="Tahoma"/>
            <family val="2"/>
          </rPr>
          <t>Hr hr supervisor:</t>
        </r>
        <r>
          <rPr>
            <sz val="9"/>
            <color indexed="81"/>
            <rFont val="Tahoma"/>
            <family val="2"/>
          </rPr>
          <t xml:space="preserve">
From 16/02 to 25/02/2022</t>
        </r>
      </text>
    </comment>
    <comment ref="R74" authorId="2" shapeId="0" xr:uid="{78B43A0E-CE25-4DA7-92AA-C015309ADF96}">
      <text>
        <r>
          <rPr>
            <b/>
            <sz val="9"/>
            <color indexed="81"/>
            <rFont val="Tahoma"/>
            <family val="2"/>
          </rPr>
          <t>HR Supervisor:</t>
        </r>
        <r>
          <rPr>
            <sz val="9"/>
            <color indexed="81"/>
            <rFont val="Tahoma"/>
            <family val="2"/>
          </rPr>
          <t xml:space="preserve">
From 14/11 to 30/11/2022</t>
        </r>
      </text>
    </comment>
    <comment ref="S74" authorId="2" shapeId="0" xr:uid="{9AA86720-C3D3-4961-B1E2-721ABC52AF82}">
      <text>
        <r>
          <rPr>
            <b/>
            <sz val="9"/>
            <color indexed="81"/>
            <rFont val="Tahoma"/>
            <family val="2"/>
          </rPr>
          <t>HR Supervisor:</t>
        </r>
        <r>
          <rPr>
            <sz val="9"/>
            <color indexed="81"/>
            <rFont val="Tahoma"/>
            <family val="2"/>
          </rPr>
          <t xml:space="preserve">
From 01/12 to 03/12/2022</t>
        </r>
      </text>
    </comment>
    <comment ref="Q75" authorId="0" shapeId="0" xr:uid="{C8AAF154-E3D2-4FD6-90E8-24187A20FF66}">
      <text>
        <r>
          <rPr>
            <b/>
            <sz val="9"/>
            <color indexed="81"/>
            <rFont val="Tahoma"/>
            <family val="2"/>
          </rPr>
          <t>Hr Supervisor:</t>
        </r>
        <r>
          <rPr>
            <sz val="9"/>
            <color indexed="81"/>
            <rFont val="Tahoma"/>
            <family val="2"/>
          </rPr>
          <t xml:space="preserve">
The 31/08/2022 and From 17/10 to 31/10/2022</t>
        </r>
      </text>
    </comment>
    <comment ref="R75" authorId="0" shapeId="0" xr:uid="{AD1D1CA8-E131-4154-85EB-419338A398F1}">
      <text>
        <r>
          <rPr>
            <b/>
            <sz val="9"/>
            <color indexed="81"/>
            <rFont val="Tahoma"/>
            <family val="2"/>
          </rPr>
          <t>Hr Supervisor:</t>
        </r>
        <r>
          <rPr>
            <sz val="9"/>
            <color indexed="81"/>
            <rFont val="Tahoma"/>
            <family val="2"/>
          </rPr>
          <t xml:space="preserve">
From 01/11 to 04/11/2022</t>
        </r>
      </text>
    </comment>
    <comment ref="M77" authorId="1" shapeId="0" xr:uid="{2F7050C4-D106-46C5-B717-B6E6F2D7497C}">
      <text>
        <r>
          <rPr>
            <b/>
            <sz val="9"/>
            <color indexed="81"/>
            <rFont val="Tahoma"/>
            <family val="2"/>
          </rPr>
          <t>Hr hr supervisor:</t>
        </r>
        <r>
          <rPr>
            <sz val="9"/>
            <color indexed="81"/>
            <rFont val="Tahoma"/>
            <family val="2"/>
          </rPr>
          <t xml:space="preserve">
From 06/06 to 25/06/2022</t>
        </r>
      </text>
    </comment>
    <comment ref="N78" authorId="1" shapeId="0" xr:uid="{7319E3B6-E8BA-4E9E-B115-CC3972557BF0}">
      <text>
        <r>
          <rPr>
            <b/>
            <sz val="9"/>
            <color indexed="81"/>
            <rFont val="Tahoma"/>
            <family val="2"/>
          </rPr>
          <t>Hr hr supervisor:</t>
        </r>
        <r>
          <rPr>
            <sz val="9"/>
            <color indexed="81"/>
            <rFont val="Tahoma"/>
            <family val="2"/>
          </rPr>
          <t xml:space="preserve">
From 09/07 to 29/07/2022</t>
        </r>
      </text>
    </comment>
    <comment ref="S79" authorId="2" shapeId="0" xr:uid="{0347E623-2CA9-4426-9923-201B00AD074D}">
      <text>
        <r>
          <rPr>
            <b/>
            <sz val="9"/>
            <color indexed="81"/>
            <rFont val="Tahoma"/>
            <family val="2"/>
          </rPr>
          <t>HR Supervisor:</t>
        </r>
        <r>
          <rPr>
            <sz val="9"/>
            <color indexed="81"/>
            <rFont val="Tahoma"/>
            <family val="2"/>
          </rPr>
          <t xml:space="preserve">
From 12/12 to 03/01/2023
</t>
        </r>
      </text>
    </comment>
    <comment ref="P80" authorId="0" shapeId="0" xr:uid="{594ECCCA-4760-4AFE-B581-B032CB88D1A9}">
      <text>
        <r>
          <rPr>
            <b/>
            <sz val="9"/>
            <color indexed="81"/>
            <rFont val="Tahoma"/>
            <family val="2"/>
          </rPr>
          <t>Hr Supervisor:</t>
        </r>
        <r>
          <rPr>
            <sz val="9"/>
            <color indexed="81"/>
            <rFont val="Tahoma"/>
            <family val="2"/>
          </rPr>
          <t xml:space="preserve">
From 24/09 to 30/09/2022</t>
        </r>
      </text>
    </comment>
    <comment ref="Q80" authorId="0" shapeId="0" xr:uid="{5E8CBACF-11AA-4B91-BAAC-C9376B785CD2}">
      <text>
        <r>
          <rPr>
            <b/>
            <sz val="9"/>
            <color indexed="81"/>
            <rFont val="Tahoma"/>
            <family val="2"/>
          </rPr>
          <t>Hr Supervisor:</t>
        </r>
        <r>
          <rPr>
            <sz val="9"/>
            <color indexed="81"/>
            <rFont val="Tahoma"/>
            <family val="2"/>
          </rPr>
          <t xml:space="preserve">
From 01/10 to 14/10/2022</t>
        </r>
      </text>
    </comment>
    <comment ref="S81" authorId="2" shapeId="0" xr:uid="{A5505B0B-6C5E-483E-A461-381C02191142}">
      <text>
        <r>
          <rPr>
            <b/>
            <sz val="9"/>
            <color indexed="81"/>
            <rFont val="Tahoma"/>
            <family val="2"/>
          </rPr>
          <t>HR Supervisor:</t>
        </r>
        <r>
          <rPr>
            <sz val="9"/>
            <color indexed="81"/>
            <rFont val="Tahoma"/>
            <family val="2"/>
          </rPr>
          <t xml:space="preserve">
From 06/12 to 27/12/2022</t>
        </r>
      </text>
    </comment>
    <comment ref="J82" authorId="1" shapeId="0" xr:uid="{208C4E61-45A8-4E06-8AE7-3627C2C48709}">
      <text>
        <r>
          <rPr>
            <b/>
            <sz val="9"/>
            <color indexed="81"/>
            <rFont val="Tahoma"/>
            <family val="2"/>
          </rPr>
          <t>Hr hr supervisor:</t>
        </r>
        <r>
          <rPr>
            <sz val="9"/>
            <color indexed="81"/>
            <rFont val="Tahoma"/>
            <family val="2"/>
          </rPr>
          <t xml:space="preserve">
From 15/03 to 31/03/2022</t>
        </r>
      </text>
    </comment>
    <comment ref="K82" authorId="1" shapeId="0" xr:uid="{13726615-A8CA-4B6C-8AED-48F427993D3C}">
      <text>
        <r>
          <rPr>
            <b/>
            <sz val="9"/>
            <color indexed="81"/>
            <rFont val="Tahoma"/>
            <family val="2"/>
          </rPr>
          <t>Hr hr supervisor:</t>
        </r>
        <r>
          <rPr>
            <sz val="9"/>
            <color indexed="81"/>
            <rFont val="Tahoma"/>
            <family val="2"/>
          </rPr>
          <t xml:space="preserve">
From 01/04 to 04/04/2022</t>
        </r>
      </text>
    </comment>
    <comment ref="O83" authorId="1" shapeId="0" xr:uid="{260C0EB8-3C1D-4AC5-A5C5-91B1395018CE}">
      <text>
        <r>
          <rPr>
            <b/>
            <sz val="9"/>
            <color indexed="81"/>
            <rFont val="Tahoma"/>
            <family val="2"/>
          </rPr>
          <t>Hr hr supervisor:</t>
        </r>
        <r>
          <rPr>
            <sz val="9"/>
            <color indexed="81"/>
            <rFont val="Tahoma"/>
            <family val="2"/>
          </rPr>
          <t xml:space="preserve">
From 10/08 to 30/08/2022</t>
        </r>
      </text>
    </comment>
    <comment ref="Q84" authorId="0" shapeId="0" xr:uid="{44378DED-BDF9-4DBD-A540-794AA4D758C4}">
      <text>
        <r>
          <rPr>
            <b/>
            <sz val="9"/>
            <color indexed="81"/>
            <rFont val="Tahoma"/>
            <family val="2"/>
          </rPr>
          <t>Hr Supervisor:</t>
        </r>
        <r>
          <rPr>
            <sz val="9"/>
            <color indexed="81"/>
            <rFont val="Tahoma"/>
            <family val="2"/>
          </rPr>
          <t xml:space="preserve">
From 17/10 to 31/10/2022</t>
        </r>
      </text>
    </comment>
    <comment ref="R84" authorId="0" shapeId="0" xr:uid="{FD90915B-F3B0-444B-8141-9A68CA8BEA19}">
      <text>
        <r>
          <rPr>
            <b/>
            <sz val="9"/>
            <color indexed="81"/>
            <rFont val="Tahoma"/>
            <family val="2"/>
          </rPr>
          <t>Hr Supervisor:</t>
        </r>
        <r>
          <rPr>
            <sz val="9"/>
            <color indexed="81"/>
            <rFont val="Tahoma"/>
            <family val="2"/>
          </rPr>
          <t xml:space="preserve">
From 01/11 to 05/11/2022</t>
        </r>
      </text>
    </comment>
    <comment ref="Q85" authorId="0" shapeId="0" xr:uid="{B75E7D8D-0AD2-49A6-8969-5870AA15693F}">
      <text>
        <r>
          <rPr>
            <b/>
            <sz val="9"/>
            <color indexed="81"/>
            <rFont val="Tahoma"/>
            <family val="2"/>
          </rPr>
          <t>Hr Supervisor:</t>
        </r>
        <r>
          <rPr>
            <sz val="9"/>
            <color indexed="81"/>
            <rFont val="Tahoma"/>
            <family val="2"/>
          </rPr>
          <t xml:space="preserve">
From 17/10 to 31/10/2022</t>
        </r>
      </text>
    </comment>
    <comment ref="R85" authorId="0" shapeId="0" xr:uid="{176C0E7F-E678-4157-9C66-7D91268EE3F9}">
      <text>
        <r>
          <rPr>
            <b/>
            <sz val="9"/>
            <color indexed="81"/>
            <rFont val="Tahoma"/>
            <family val="2"/>
          </rPr>
          <t>Hr Supervisor:</t>
        </r>
        <r>
          <rPr>
            <sz val="9"/>
            <color indexed="81"/>
            <rFont val="Tahoma"/>
            <family val="2"/>
          </rPr>
          <t xml:space="preserve">
From 01/11 to 07/11/2022</t>
        </r>
      </text>
    </comment>
    <comment ref="S86" authorId="2" shapeId="0" xr:uid="{09567A10-1AB1-4E36-B891-003FB748CDE0}">
      <text>
        <r>
          <rPr>
            <b/>
            <sz val="9"/>
            <color indexed="81"/>
            <rFont val="Tahoma"/>
            <family val="2"/>
          </rPr>
          <t>HR Supervisor:</t>
        </r>
        <r>
          <rPr>
            <sz val="9"/>
            <color indexed="81"/>
            <rFont val="Tahoma"/>
            <family val="2"/>
          </rPr>
          <t xml:space="preserve">
From 06/12 to 27/12/2022</t>
        </r>
      </text>
    </comment>
    <comment ref="K87" authorId="1" shapeId="0" xr:uid="{5A872F75-7687-4DA3-9259-EE4A4E8EACF9}">
      <text>
        <r>
          <rPr>
            <b/>
            <sz val="9"/>
            <color indexed="81"/>
            <rFont val="Tahoma"/>
            <family val="2"/>
          </rPr>
          <t>Hr hr supervisor:</t>
        </r>
        <r>
          <rPr>
            <sz val="9"/>
            <color indexed="81"/>
            <rFont val="Tahoma"/>
            <family val="2"/>
          </rPr>
          <t xml:space="preserve">
From 15/04 to 30/04/2022</t>
        </r>
      </text>
    </comment>
    <comment ref="L87" authorId="1" shapeId="0" xr:uid="{A5659115-DA99-4A74-9D1C-C97F3A325654}">
      <text>
        <r>
          <rPr>
            <b/>
            <sz val="9"/>
            <color indexed="81"/>
            <rFont val="Tahoma"/>
            <family val="2"/>
          </rPr>
          <t>Hr hr supervisor:</t>
        </r>
        <r>
          <rPr>
            <sz val="9"/>
            <color indexed="81"/>
            <rFont val="Tahoma"/>
            <family val="2"/>
          </rPr>
          <t xml:space="preserve">
From 02/05 to 05/05/2022</t>
        </r>
      </text>
    </comment>
    <comment ref="R88" authorId="0" shapeId="0" xr:uid="{58562B2E-DBCC-442E-9E7C-6D3726518E74}">
      <text>
        <r>
          <rPr>
            <b/>
            <sz val="9"/>
            <color indexed="81"/>
            <rFont val="Tahoma"/>
            <family val="2"/>
          </rPr>
          <t>Hr Supervisor:</t>
        </r>
        <r>
          <rPr>
            <sz val="9"/>
            <color indexed="81"/>
            <rFont val="Tahoma"/>
            <family val="2"/>
          </rPr>
          <t xml:space="preserve">
From 01/11 to 20/11/2022</t>
        </r>
      </text>
    </comment>
    <comment ref="L89" authorId="1" shapeId="0" xr:uid="{743B6293-AA17-4891-87DE-ED2938B66346}">
      <text>
        <r>
          <rPr>
            <b/>
            <sz val="9"/>
            <color indexed="81"/>
            <rFont val="Tahoma"/>
            <family val="2"/>
          </rPr>
          <t>Hr hr supervisor:</t>
        </r>
        <r>
          <rPr>
            <sz val="9"/>
            <color indexed="81"/>
            <rFont val="Tahoma"/>
            <family val="2"/>
          </rPr>
          <t xml:space="preserve">
The 31/05/2022</t>
        </r>
      </text>
    </comment>
    <comment ref="M89" authorId="1" shapeId="0" xr:uid="{B1877F1A-559B-4C79-A57A-ECBF40595A72}">
      <text>
        <r>
          <rPr>
            <b/>
            <sz val="9"/>
            <color indexed="81"/>
            <rFont val="Tahoma"/>
            <family val="2"/>
          </rPr>
          <t>Hr hr supervisor:</t>
        </r>
        <r>
          <rPr>
            <sz val="9"/>
            <color indexed="81"/>
            <rFont val="Tahoma"/>
            <family val="2"/>
          </rPr>
          <t xml:space="preserve">
From 01/06 to 20/06/2022</t>
        </r>
      </text>
    </comment>
    <comment ref="S90" authorId="2" shapeId="0" xr:uid="{E6D6361D-5087-4780-B46F-E2D2C1A6C8E9}">
      <text>
        <r>
          <rPr>
            <b/>
            <sz val="9"/>
            <color indexed="81"/>
            <rFont val="Tahoma"/>
            <family val="2"/>
          </rPr>
          <t>HR Supervisor:</t>
        </r>
        <r>
          <rPr>
            <sz val="9"/>
            <color indexed="81"/>
            <rFont val="Tahoma"/>
            <family val="2"/>
          </rPr>
          <t xml:space="preserve">
From 23/11 to 26/11/2022 and From 12/12 to 28/12/2022</t>
        </r>
      </text>
    </comment>
    <comment ref="M91" authorId="1" shapeId="0" xr:uid="{00375D4A-D3F2-45EB-BC96-4B4E21DC3B08}">
      <text>
        <r>
          <rPr>
            <b/>
            <sz val="9"/>
            <color indexed="81"/>
            <rFont val="Tahoma"/>
            <family val="2"/>
          </rPr>
          <t>Hr hr supervisor:</t>
        </r>
        <r>
          <rPr>
            <sz val="9"/>
            <color indexed="81"/>
            <rFont val="Tahoma"/>
            <family val="2"/>
          </rPr>
          <t xml:space="preserve">
From 02/06 to 22/06/2022</t>
        </r>
      </text>
    </comment>
    <comment ref="N92" authorId="1" shapeId="0" xr:uid="{C2706CBA-4425-4092-90D7-124931AB3975}">
      <text>
        <r>
          <rPr>
            <b/>
            <sz val="9"/>
            <color indexed="81"/>
            <rFont val="Tahoma"/>
            <family val="2"/>
          </rPr>
          <t>Hr hr supervisor:</t>
        </r>
        <r>
          <rPr>
            <sz val="9"/>
            <color indexed="81"/>
            <rFont val="Tahoma"/>
            <family val="2"/>
          </rPr>
          <t xml:space="preserve">
From 11/07 to 30/07/2022</t>
        </r>
      </text>
    </comment>
    <comment ref="P93" authorId="0" shapeId="0" xr:uid="{0AF26F48-FA5B-429C-AB73-D7A95A164EA6}">
      <text>
        <r>
          <rPr>
            <b/>
            <sz val="9"/>
            <color indexed="81"/>
            <rFont val="Tahoma"/>
            <family val="2"/>
          </rPr>
          <t>Hr Supervisor:</t>
        </r>
        <r>
          <rPr>
            <sz val="9"/>
            <color indexed="81"/>
            <rFont val="Tahoma"/>
            <family val="2"/>
          </rPr>
          <t xml:space="preserve">
From 01/09 to 21/09/2022</t>
        </r>
      </text>
    </comment>
    <comment ref="L94" authorId="1" shapeId="0" xr:uid="{DB5E220A-0AE7-407C-A45D-DBA0A7AFCB39}">
      <text>
        <r>
          <rPr>
            <b/>
            <sz val="9"/>
            <color indexed="81"/>
            <rFont val="Tahoma"/>
            <family val="2"/>
          </rPr>
          <t>Hr hr supervisor:</t>
        </r>
        <r>
          <rPr>
            <sz val="9"/>
            <color indexed="81"/>
            <rFont val="Tahoma"/>
            <family val="2"/>
          </rPr>
          <t xml:space="preserve">
From 09/05 to 21/05/2022</t>
        </r>
      </text>
    </comment>
    <comment ref="R94" authorId="2" shapeId="0" xr:uid="{6D77334E-E002-4FC7-B8FF-D226EB54021F}">
      <text>
        <r>
          <rPr>
            <b/>
            <sz val="9"/>
            <color indexed="81"/>
            <rFont val="Tahoma"/>
            <family val="2"/>
          </rPr>
          <t>HR Supervisor:</t>
        </r>
        <r>
          <rPr>
            <sz val="9"/>
            <color indexed="81"/>
            <rFont val="Tahoma"/>
            <family val="2"/>
          </rPr>
          <t xml:space="preserve">
From 07/11 to 14/11/2022</t>
        </r>
      </text>
    </comment>
    <comment ref="N95" authorId="1" shapeId="0" xr:uid="{4056BB69-9948-44DA-98E9-B629B52D25F8}">
      <text>
        <r>
          <rPr>
            <b/>
            <sz val="9"/>
            <color indexed="81"/>
            <rFont val="Tahoma"/>
            <family val="2"/>
          </rPr>
          <t>Hr hr supervisor:</t>
        </r>
        <r>
          <rPr>
            <sz val="9"/>
            <color indexed="81"/>
            <rFont val="Tahoma"/>
            <family val="2"/>
          </rPr>
          <t xml:space="preserve">
From 27/07 to 30/07/2022</t>
        </r>
      </text>
    </comment>
    <comment ref="O95" authorId="1" shapeId="0" xr:uid="{552AA9F2-A720-45B6-9F90-779D8218ABAB}">
      <text>
        <r>
          <rPr>
            <b/>
            <sz val="9"/>
            <color indexed="81"/>
            <rFont val="Tahoma"/>
            <family val="2"/>
          </rPr>
          <t>Hr hr supervisor:</t>
        </r>
        <r>
          <rPr>
            <sz val="9"/>
            <color indexed="81"/>
            <rFont val="Tahoma"/>
            <family val="2"/>
          </rPr>
          <t xml:space="preserve">
From 02/08 to 17/08/2022</t>
        </r>
      </text>
    </comment>
    <comment ref="R96" authorId="2" shapeId="0" xr:uid="{DE92AC7C-C6C6-47FE-8752-F7F83FC05C30}">
      <text>
        <r>
          <rPr>
            <b/>
            <sz val="9"/>
            <color indexed="81"/>
            <rFont val="Tahoma"/>
            <family val="2"/>
          </rPr>
          <t>HR Supervisor:</t>
        </r>
        <r>
          <rPr>
            <sz val="9"/>
            <color indexed="81"/>
            <rFont val="Tahoma"/>
            <family val="2"/>
          </rPr>
          <t xml:space="preserve">
From 14/11 to 28/11/2022</t>
        </r>
      </text>
    </comment>
    <comment ref="L97" authorId="1" shapeId="0" xr:uid="{F7C626D5-6CEC-47C3-9A81-2124B87447A1}">
      <text>
        <r>
          <rPr>
            <b/>
            <sz val="9"/>
            <color indexed="81"/>
            <rFont val="Tahoma"/>
            <family val="2"/>
          </rPr>
          <t>Hr hr supervisor:</t>
        </r>
        <r>
          <rPr>
            <sz val="9"/>
            <color indexed="81"/>
            <rFont val="Tahoma"/>
            <family val="2"/>
          </rPr>
          <t xml:space="preserve">
From 16/05 to 30/05/2022</t>
        </r>
      </text>
    </comment>
    <comment ref="P97" authorId="0" shapeId="0" xr:uid="{F8432D5E-8D2F-4005-8359-5BC2E3820B0B}">
      <text>
        <r>
          <rPr>
            <b/>
            <sz val="9"/>
            <color indexed="81"/>
            <rFont val="Tahoma"/>
            <family val="2"/>
          </rPr>
          <t>Hr Supervisor:</t>
        </r>
        <r>
          <rPr>
            <sz val="9"/>
            <color indexed="81"/>
            <rFont val="Tahoma"/>
            <family val="2"/>
          </rPr>
          <t xml:space="preserve">
From 15/09 to  20/09/2022</t>
        </r>
      </text>
    </comment>
    <comment ref="K98" authorId="1" shapeId="0" xr:uid="{1492FEDC-92DC-4B47-B6A9-E93C4A8877C7}">
      <text>
        <r>
          <rPr>
            <b/>
            <sz val="9"/>
            <color indexed="81"/>
            <rFont val="Tahoma"/>
            <family val="2"/>
          </rPr>
          <t>Hr hr supervisor:</t>
        </r>
        <r>
          <rPr>
            <sz val="9"/>
            <color indexed="81"/>
            <rFont val="Tahoma"/>
            <family val="2"/>
          </rPr>
          <t xml:space="preserve">
From 04/04 to 23/04/2022</t>
        </r>
      </text>
    </comment>
    <comment ref="L99" authorId="1" shapeId="0" xr:uid="{CB9C665A-ABB3-486A-8C0F-63EE48DE0EB5}">
      <text>
        <r>
          <rPr>
            <b/>
            <sz val="9"/>
            <color indexed="81"/>
            <rFont val="Tahoma"/>
            <family val="2"/>
          </rPr>
          <t>Hr hr supervisor:</t>
        </r>
        <r>
          <rPr>
            <sz val="9"/>
            <color indexed="81"/>
            <rFont val="Tahoma"/>
            <family val="2"/>
          </rPr>
          <t xml:space="preserve">
From 02/05 to 23/05/2022</t>
        </r>
      </text>
    </comment>
    <comment ref="J100" authorId="1" shapeId="0" xr:uid="{80AAA47C-61BA-4118-94AC-42686944C6FD}">
      <text>
        <r>
          <rPr>
            <b/>
            <sz val="9"/>
            <color indexed="81"/>
            <rFont val="Tahoma"/>
            <family val="2"/>
          </rPr>
          <t>Hr hr supervisor:</t>
        </r>
        <r>
          <rPr>
            <sz val="9"/>
            <color indexed="81"/>
            <rFont val="Tahoma"/>
            <family val="2"/>
          </rPr>
          <t xml:space="preserve">
From 07/03 to 26/03/2022</t>
        </r>
      </text>
    </comment>
    <comment ref="K101" authorId="1" shapeId="0" xr:uid="{56C39818-4145-4693-9AA6-897481FD004C}">
      <text>
        <r>
          <rPr>
            <b/>
            <sz val="9"/>
            <color indexed="81"/>
            <rFont val="Tahoma"/>
            <family val="2"/>
          </rPr>
          <t>Hr hr supervisor:</t>
        </r>
        <r>
          <rPr>
            <sz val="9"/>
            <color indexed="81"/>
            <rFont val="Tahoma"/>
            <family val="2"/>
          </rPr>
          <t xml:space="preserve">
From 26/04 to 29/04/2022</t>
        </r>
      </text>
    </comment>
    <comment ref="L101" authorId="1" shapeId="0" xr:uid="{D36C5840-9BBF-4342-996D-22EDCA317E97}">
      <text>
        <r>
          <rPr>
            <b/>
            <sz val="9"/>
            <color indexed="81"/>
            <rFont val="Tahoma"/>
            <family val="2"/>
          </rPr>
          <t>Hr hr supervisor:</t>
        </r>
        <r>
          <rPr>
            <sz val="9"/>
            <color indexed="81"/>
            <rFont val="Tahoma"/>
            <family val="2"/>
          </rPr>
          <t xml:space="preserve">
From 02/05 to 16/05/2022</t>
        </r>
      </text>
    </comment>
    <comment ref="O102" authorId="1" shapeId="0" xr:uid="{F0E8BAB1-6CEE-48EB-8CBC-74D5125609A0}">
      <text>
        <r>
          <rPr>
            <b/>
            <sz val="9"/>
            <color indexed="81"/>
            <rFont val="Tahoma"/>
            <family val="2"/>
          </rPr>
          <t>Hr hr supervisor:</t>
        </r>
        <r>
          <rPr>
            <sz val="9"/>
            <color indexed="81"/>
            <rFont val="Tahoma"/>
            <family val="2"/>
          </rPr>
          <t xml:space="preserve">
From 08/08 to 27/08/2022</t>
        </r>
      </text>
    </comment>
    <comment ref="N103" authorId="1" shapeId="0" xr:uid="{864EFB70-7326-4309-99A3-309292F24611}">
      <text>
        <r>
          <rPr>
            <b/>
            <sz val="9"/>
            <color indexed="81"/>
            <rFont val="Tahoma"/>
            <family val="2"/>
          </rPr>
          <t>Hr hr supervisor:</t>
        </r>
        <r>
          <rPr>
            <sz val="9"/>
            <color indexed="81"/>
            <rFont val="Tahoma"/>
            <family val="2"/>
          </rPr>
          <t xml:space="preserve">
From 04/07 to 23/07/2022</t>
        </r>
      </text>
    </comment>
    <comment ref="L104" authorId="1" shapeId="0" xr:uid="{BD920573-2F03-48F2-84FB-5719756AD2E2}">
      <text>
        <r>
          <rPr>
            <b/>
            <sz val="9"/>
            <color indexed="81"/>
            <rFont val="Tahoma"/>
            <family val="2"/>
          </rPr>
          <t>Hr hr supervisor:</t>
        </r>
        <r>
          <rPr>
            <sz val="9"/>
            <color indexed="81"/>
            <rFont val="Tahoma"/>
            <family val="2"/>
          </rPr>
          <t xml:space="preserve">
From 23/05 to 31/05/2022</t>
        </r>
      </text>
    </comment>
    <comment ref="M104" authorId="1" shapeId="0" xr:uid="{D7A6607F-ECA8-42CC-A20A-169DE496ECBB}">
      <text>
        <r>
          <rPr>
            <b/>
            <sz val="9"/>
            <color indexed="81"/>
            <rFont val="Tahoma"/>
            <family val="2"/>
          </rPr>
          <t>Hr hr supervisor:</t>
        </r>
        <r>
          <rPr>
            <sz val="9"/>
            <color indexed="81"/>
            <rFont val="Tahoma"/>
            <family val="2"/>
          </rPr>
          <t xml:space="preserve">
From 01/06 to 11/06/2022</t>
        </r>
      </text>
    </comment>
    <comment ref="K105" authorId="1" shapeId="0" xr:uid="{A3783027-C6DB-4A3E-92B6-262D450F51A8}">
      <text>
        <r>
          <rPr>
            <b/>
            <sz val="9"/>
            <color indexed="81"/>
            <rFont val="Tahoma"/>
            <family val="2"/>
          </rPr>
          <t>Hr hr supervisor:</t>
        </r>
        <r>
          <rPr>
            <sz val="9"/>
            <color indexed="81"/>
            <rFont val="Tahoma"/>
            <family val="2"/>
          </rPr>
          <t xml:space="preserve">
From 18/04 to 22/04/2022</t>
        </r>
      </text>
    </comment>
    <comment ref="Q105" authorId="0" shapeId="0" xr:uid="{C9B420FC-0CC4-40A0-BBEE-EF9A7EF08673}">
      <text>
        <r>
          <rPr>
            <b/>
            <sz val="9"/>
            <color indexed="81"/>
            <rFont val="Tahoma"/>
            <family val="2"/>
          </rPr>
          <t>Hr Supervisor:</t>
        </r>
        <r>
          <rPr>
            <sz val="9"/>
            <color indexed="81"/>
            <rFont val="Tahoma"/>
            <family val="2"/>
          </rPr>
          <t xml:space="preserve">
The 22/08/2022 and From 17/10 to 29/10/2022</t>
        </r>
      </text>
    </comment>
    <comment ref="N106" authorId="1" shapeId="0" xr:uid="{2C6769BA-4760-4F70-B31F-4548C1EB26F0}">
      <text>
        <r>
          <rPr>
            <b/>
            <sz val="9"/>
            <color indexed="81"/>
            <rFont val="Tahoma"/>
            <family val="2"/>
          </rPr>
          <t>Hr hr supervisor:</t>
        </r>
        <r>
          <rPr>
            <sz val="9"/>
            <color indexed="81"/>
            <rFont val="Tahoma"/>
            <family val="2"/>
          </rPr>
          <t xml:space="preserve">
From 11/07 to 30/07/2022</t>
        </r>
      </text>
    </comment>
    <comment ref="H108" authorId="1" shapeId="0" xr:uid="{C8E567D8-AE3A-4149-AE6A-73959BC69A6C}">
      <text>
        <r>
          <rPr>
            <b/>
            <sz val="9"/>
            <color indexed="81"/>
            <rFont val="Tahoma"/>
            <family val="2"/>
          </rPr>
          <t>Hr hr supervisor:</t>
        </r>
        <r>
          <rPr>
            <sz val="9"/>
            <color indexed="81"/>
            <rFont val="Tahoma"/>
            <family val="2"/>
          </rPr>
          <t xml:space="preserve">
From 24/12 to 31/12/2021 and From  03/01 to 10/01/2022</t>
        </r>
      </text>
    </comment>
    <comment ref="J108" authorId="1" shapeId="0" xr:uid="{D8BFA54E-CFD4-4A0D-9DE1-74898363538D}">
      <text>
        <r>
          <rPr>
            <b/>
            <sz val="9"/>
            <color indexed="81"/>
            <rFont val="Tahoma"/>
            <family val="2"/>
          </rPr>
          <t>Hr hr supervisor:</t>
        </r>
        <r>
          <rPr>
            <sz val="9"/>
            <color indexed="81"/>
            <rFont val="Tahoma"/>
            <family val="2"/>
          </rPr>
          <t xml:space="preserve">
The 16/03/2022 and the 21/03/2022</t>
        </r>
      </text>
    </comment>
    <comment ref="R108" authorId="2" shapeId="0" xr:uid="{E1888F51-BEEF-4AE7-A945-6A6EC47C5CFF}">
      <text>
        <r>
          <rPr>
            <b/>
            <sz val="9"/>
            <color indexed="81"/>
            <rFont val="Tahoma"/>
            <family val="2"/>
          </rPr>
          <t>HR Supervisor:</t>
        </r>
        <r>
          <rPr>
            <sz val="9"/>
            <color indexed="81"/>
            <rFont val="Tahoma"/>
            <family val="2"/>
          </rPr>
          <t xml:space="preserve">
From 07/11 to 10/11/2022</t>
        </r>
      </text>
    </comment>
    <comment ref="I109" authorId="1" shapeId="0" xr:uid="{B8AB7CD1-EE26-4548-B26F-3F024400A153}">
      <text>
        <r>
          <rPr>
            <b/>
            <sz val="9"/>
            <color indexed="81"/>
            <rFont val="Tahoma"/>
            <family val="2"/>
          </rPr>
          <t>Hr hr supervisor:</t>
        </r>
        <r>
          <rPr>
            <sz val="9"/>
            <color indexed="81"/>
            <rFont val="Tahoma"/>
            <family val="2"/>
          </rPr>
          <t xml:space="preserve">
From 18/02 to 28/02/2022</t>
        </r>
      </text>
    </comment>
    <comment ref="J109" authorId="1" shapeId="0" xr:uid="{24837724-CB39-450F-83FD-58F3FBFE2565}">
      <text>
        <r>
          <rPr>
            <b/>
            <sz val="9"/>
            <color indexed="81"/>
            <rFont val="Tahoma"/>
            <family val="2"/>
          </rPr>
          <t>Hr hr supervisor:</t>
        </r>
        <r>
          <rPr>
            <sz val="9"/>
            <color indexed="81"/>
            <rFont val="Tahoma"/>
            <family val="2"/>
          </rPr>
          <t xml:space="preserve">
From 02/03 to 04/03/2022</t>
        </r>
      </text>
    </comment>
    <comment ref="R109" authorId="2" shapeId="0" xr:uid="{C2703CB3-E299-4501-BE72-7D84D752F6FB}">
      <text>
        <r>
          <rPr>
            <b/>
            <sz val="9"/>
            <color indexed="81"/>
            <rFont val="Tahoma"/>
            <family val="2"/>
          </rPr>
          <t>HR Supervisor:</t>
        </r>
        <r>
          <rPr>
            <sz val="9"/>
            <color indexed="81"/>
            <rFont val="Tahoma"/>
            <family val="2"/>
          </rPr>
          <t xml:space="preserve">
From  19/11 to 25/11/2022</t>
        </r>
      </text>
    </comment>
    <comment ref="N110" authorId="1" shapeId="0" xr:uid="{5FA3B1DA-208E-4BD9-8D28-7C73BE980685}">
      <text>
        <r>
          <rPr>
            <b/>
            <sz val="9"/>
            <color indexed="81"/>
            <rFont val="Tahoma"/>
            <family val="2"/>
          </rPr>
          <t>Hr hr supervisor:</t>
        </r>
        <r>
          <rPr>
            <sz val="9"/>
            <color indexed="81"/>
            <rFont val="Tahoma"/>
            <family val="2"/>
          </rPr>
          <t xml:space="preserve">
From 04/07 to 14/07/2022</t>
        </r>
      </text>
    </comment>
    <comment ref="O110" authorId="1" shapeId="0" xr:uid="{67B6F8BB-E662-4CC5-952D-6B8FCABB00E6}">
      <text>
        <r>
          <rPr>
            <b/>
            <sz val="9"/>
            <color indexed="81"/>
            <rFont val="Tahoma"/>
            <family val="2"/>
          </rPr>
          <t>Hr hr supervisor:</t>
        </r>
        <r>
          <rPr>
            <sz val="9"/>
            <color indexed="81"/>
            <rFont val="Tahoma"/>
            <family val="2"/>
          </rPr>
          <t xml:space="preserve">
From 26/07 to 30/07/2022 and From 02/08 to 04/08/2022</t>
        </r>
      </text>
    </comment>
    <comment ref="J111" authorId="1" shapeId="0" xr:uid="{FA9EA74F-2929-490A-947D-E4F8C08C91A9}">
      <text>
        <r>
          <rPr>
            <b/>
            <sz val="9"/>
            <color indexed="81"/>
            <rFont val="Tahoma"/>
            <family val="2"/>
          </rPr>
          <t>Hr hr supervisor:</t>
        </r>
        <r>
          <rPr>
            <sz val="9"/>
            <color indexed="81"/>
            <rFont val="Tahoma"/>
            <family val="2"/>
          </rPr>
          <t xml:space="preserve">
From 16/03 to 31/03/2022</t>
        </r>
      </text>
    </comment>
    <comment ref="K111" authorId="1" shapeId="0" xr:uid="{7DF4BF16-E6CA-4294-B4AE-46FE13660A9A}">
      <text>
        <r>
          <rPr>
            <b/>
            <sz val="9"/>
            <color indexed="81"/>
            <rFont val="Tahoma"/>
            <family val="2"/>
          </rPr>
          <t>Hr hr supervisor:</t>
        </r>
        <r>
          <rPr>
            <sz val="9"/>
            <color indexed="81"/>
            <rFont val="Tahoma"/>
            <family val="2"/>
          </rPr>
          <t xml:space="preserve">
From 01/04 to 05/04/2022</t>
        </r>
      </text>
    </comment>
    <comment ref="S112" authorId="2" shapeId="0" xr:uid="{342B0064-9DA0-4D92-8D10-103961525923}">
      <text>
        <r>
          <rPr>
            <b/>
            <sz val="9"/>
            <color indexed="81"/>
            <rFont val="Tahoma"/>
            <family val="2"/>
          </rPr>
          <t>HR Supervisor:</t>
        </r>
        <r>
          <rPr>
            <sz val="9"/>
            <color indexed="81"/>
            <rFont val="Tahoma"/>
            <family val="2"/>
          </rPr>
          <t xml:space="preserve">
From 13/12 to 05/01/2023</t>
        </r>
      </text>
    </comment>
    <comment ref="R113" authorId="2" shapeId="0" xr:uid="{279B93DE-466C-419D-B6ED-9ECEF37C6329}">
      <text>
        <r>
          <rPr>
            <b/>
            <sz val="9"/>
            <color indexed="81"/>
            <rFont val="Tahoma"/>
            <family val="2"/>
          </rPr>
          <t>HR Supervisor:</t>
        </r>
        <r>
          <rPr>
            <sz val="9"/>
            <color indexed="81"/>
            <rFont val="Tahoma"/>
            <family val="2"/>
          </rPr>
          <t xml:space="preserve">
From 22/11 to 30/11/2022</t>
        </r>
      </text>
    </comment>
    <comment ref="S113" authorId="2" shapeId="0" xr:uid="{4D2C3E24-9D47-4047-B982-0293A1D20CF1}">
      <text>
        <r>
          <rPr>
            <b/>
            <sz val="9"/>
            <color indexed="81"/>
            <rFont val="Tahoma"/>
            <family val="2"/>
          </rPr>
          <t>HR Supervisor:</t>
        </r>
        <r>
          <rPr>
            <sz val="9"/>
            <color indexed="81"/>
            <rFont val="Tahoma"/>
            <family val="2"/>
          </rPr>
          <t xml:space="preserve">
From 01/12 to 12/12/2022</t>
        </r>
      </text>
    </comment>
    <comment ref="P114" authorId="0" shapeId="0" xr:uid="{6974FED1-7832-4D5B-88E0-1AF691ADF81C}">
      <text>
        <r>
          <rPr>
            <b/>
            <sz val="9"/>
            <color indexed="81"/>
            <rFont val="Tahoma"/>
            <family val="2"/>
          </rPr>
          <t>Hr Supervisor:</t>
        </r>
        <r>
          <rPr>
            <sz val="9"/>
            <color indexed="81"/>
            <rFont val="Tahoma"/>
            <family val="2"/>
          </rPr>
          <t xml:space="preserve">
From 05/09 to 25/09/2022</t>
        </r>
      </text>
    </comment>
    <comment ref="K115" authorId="1" shapeId="0" xr:uid="{14C39CD8-710F-4E5D-B8EA-315A5168F493}">
      <text>
        <r>
          <rPr>
            <b/>
            <sz val="9"/>
            <color indexed="81"/>
            <rFont val="Tahoma"/>
            <family val="2"/>
          </rPr>
          <t>Hr hr supervisor:</t>
        </r>
        <r>
          <rPr>
            <sz val="9"/>
            <color indexed="81"/>
            <rFont val="Tahoma"/>
            <family val="2"/>
          </rPr>
          <t xml:space="preserve">
From 20/04 to 30/04/2022</t>
        </r>
      </text>
    </comment>
    <comment ref="L115" authorId="1" shapeId="0" xr:uid="{06A51ED0-3AD2-4202-A3CB-1121A1311F2E}">
      <text>
        <r>
          <rPr>
            <b/>
            <sz val="9"/>
            <color indexed="81"/>
            <rFont val="Tahoma"/>
            <family val="2"/>
          </rPr>
          <t>Hr hr supervisor:</t>
        </r>
        <r>
          <rPr>
            <sz val="9"/>
            <color indexed="81"/>
            <rFont val="Tahoma"/>
            <family val="2"/>
          </rPr>
          <t xml:space="preserve">
From 02/05 to 10/05/2022</t>
        </r>
      </text>
    </comment>
    <comment ref="L116" authorId="1" shapeId="0" xr:uid="{058FE61A-9E23-477C-9BB5-D419C7CA49CA}">
      <text>
        <r>
          <rPr>
            <b/>
            <sz val="9"/>
            <color indexed="81"/>
            <rFont val="Tahoma"/>
            <family val="2"/>
          </rPr>
          <t>Hr hr supervisor:</t>
        </r>
        <r>
          <rPr>
            <sz val="9"/>
            <color indexed="81"/>
            <rFont val="Tahoma"/>
            <family val="2"/>
          </rPr>
          <t xml:space="preserve">
From 03/05 to 12/05/2022</t>
        </r>
      </text>
    </comment>
    <comment ref="O116" authorId="1" shapeId="0" xr:uid="{DC502BDE-683A-4D22-AD68-ABA64160416C}">
      <text>
        <r>
          <rPr>
            <b/>
            <sz val="9"/>
            <color indexed="81"/>
            <rFont val="Tahoma"/>
            <family val="2"/>
          </rPr>
          <t>Hr hr supervisor:</t>
        </r>
        <r>
          <rPr>
            <sz val="9"/>
            <color indexed="81"/>
            <rFont val="Tahoma"/>
            <family val="2"/>
          </rPr>
          <t xml:space="preserve">
From 08/08  au 17/08/2022</t>
        </r>
      </text>
    </comment>
    <comment ref="P117" authorId="0" shapeId="0" xr:uid="{0354DBE6-7044-4BFB-A6C0-7DED184DD03B}">
      <text>
        <r>
          <rPr>
            <b/>
            <sz val="9"/>
            <color indexed="81"/>
            <rFont val="Tahoma"/>
            <family val="2"/>
          </rPr>
          <t>Hr Supervisor:</t>
        </r>
        <r>
          <rPr>
            <sz val="9"/>
            <color indexed="81"/>
            <rFont val="Tahoma"/>
            <family val="2"/>
          </rPr>
          <t xml:space="preserve">
From 10/09 to 30/09/2022</t>
        </r>
      </text>
    </comment>
    <comment ref="O119" authorId="1" shapeId="0" xr:uid="{D680BED0-FA75-44DD-9D39-0B20E2D60868}">
      <text>
        <r>
          <rPr>
            <b/>
            <sz val="9"/>
            <color indexed="81"/>
            <rFont val="Tahoma"/>
            <family val="2"/>
          </rPr>
          <t>Hr hr supervisor:</t>
        </r>
        <r>
          <rPr>
            <sz val="9"/>
            <color indexed="81"/>
            <rFont val="Tahoma"/>
            <family val="2"/>
          </rPr>
          <t xml:space="preserve">
From 08/08 to 19/08/2022</t>
        </r>
      </text>
    </comment>
    <comment ref="N120" authorId="1" shapeId="0" xr:uid="{FF29097B-3392-485D-87F4-968FA4AC6D45}">
      <text>
        <r>
          <rPr>
            <b/>
            <sz val="9"/>
            <color indexed="81"/>
            <rFont val="Tahoma"/>
            <family val="2"/>
          </rPr>
          <t>Hr hr supervisor:</t>
        </r>
        <r>
          <rPr>
            <sz val="9"/>
            <color indexed="81"/>
            <rFont val="Tahoma"/>
            <family val="2"/>
          </rPr>
          <t xml:space="preserve">
From 21/07 to 30/07/2022</t>
        </r>
      </text>
    </comment>
    <comment ref="O120" authorId="1" shapeId="0" xr:uid="{8DFC36A4-6268-4AB6-B829-58CF8B6C6956}">
      <text>
        <r>
          <rPr>
            <b/>
            <sz val="9"/>
            <color indexed="81"/>
            <rFont val="Tahoma"/>
            <family val="2"/>
          </rPr>
          <t>Hr hr supervisor:</t>
        </r>
        <r>
          <rPr>
            <sz val="9"/>
            <color indexed="81"/>
            <rFont val="Tahoma"/>
            <family val="2"/>
          </rPr>
          <t xml:space="preserve">
From 02/08 to 11/08/2022</t>
        </r>
      </text>
    </comment>
    <comment ref="I122" authorId="1" shapeId="0" xr:uid="{E4CB1434-44F2-4D85-854F-99099016A48F}">
      <text>
        <r>
          <rPr>
            <b/>
            <sz val="9"/>
            <color indexed="81"/>
            <rFont val="Tahoma"/>
            <family val="2"/>
          </rPr>
          <t>Hr hr supervisor:</t>
        </r>
        <r>
          <rPr>
            <sz val="9"/>
            <color indexed="81"/>
            <rFont val="Tahoma"/>
            <family val="2"/>
          </rPr>
          <t xml:space="preserve">
From 17/02 to 28/02/2022</t>
        </r>
      </text>
    </comment>
    <comment ref="J122" authorId="1" shapeId="0" xr:uid="{599758AF-C91C-4E80-93F0-CB49FD3BEE11}">
      <text>
        <r>
          <rPr>
            <b/>
            <sz val="9"/>
            <color indexed="81"/>
            <rFont val="Tahoma"/>
            <family val="2"/>
          </rPr>
          <t>Hr hr supervisor:</t>
        </r>
        <r>
          <rPr>
            <sz val="9"/>
            <color indexed="81"/>
            <rFont val="Tahoma"/>
            <family val="2"/>
          </rPr>
          <t xml:space="preserve">
From 01/03 to 09/03/2022</t>
        </r>
      </text>
    </comment>
    <comment ref="H123" authorId="1" shapeId="0" xr:uid="{22EBDE74-8F6D-4747-83F3-D6C8E5BBBBCB}">
      <text>
        <r>
          <rPr>
            <b/>
            <sz val="9"/>
            <color indexed="81"/>
            <rFont val="Tahoma"/>
            <family val="2"/>
          </rPr>
          <t>Hr hr supervisor:</t>
        </r>
        <r>
          <rPr>
            <sz val="9"/>
            <color indexed="81"/>
            <rFont val="Tahoma"/>
            <family val="2"/>
          </rPr>
          <t xml:space="preserve">
The 31/01/2022</t>
        </r>
      </text>
    </comment>
    <comment ref="I123" authorId="1" shapeId="0" xr:uid="{EF6B6961-0765-40A7-B126-F55E763D3AA3}">
      <text>
        <r>
          <rPr>
            <b/>
            <sz val="9"/>
            <color indexed="81"/>
            <rFont val="Tahoma"/>
            <family val="2"/>
          </rPr>
          <t xml:space="preserve">Hr hr supervisor:
</t>
        </r>
        <r>
          <rPr>
            <sz val="9"/>
            <color indexed="81"/>
            <rFont val="Tahoma"/>
            <family val="2"/>
          </rPr>
          <t>From 01/02 to 20/02/2022</t>
        </r>
      </text>
    </comment>
    <comment ref="I124" authorId="1" shapeId="0" xr:uid="{086E5B86-C3E2-424D-AAE6-68292030815E}">
      <text>
        <r>
          <rPr>
            <b/>
            <sz val="9"/>
            <color indexed="81"/>
            <rFont val="Tahoma"/>
            <family val="2"/>
          </rPr>
          <t>Hr hr supervisor:</t>
        </r>
        <r>
          <rPr>
            <sz val="9"/>
            <color indexed="81"/>
            <rFont val="Tahoma"/>
            <family val="2"/>
          </rPr>
          <t xml:space="preserve">
From 03/02 to 05/02/2022</t>
        </r>
      </text>
    </comment>
    <comment ref="K124" authorId="1" shapeId="0" xr:uid="{941BB533-1E7E-4E88-B138-FF7F4A4419A5}">
      <text>
        <r>
          <rPr>
            <b/>
            <sz val="9"/>
            <color indexed="81"/>
            <rFont val="Tahoma"/>
            <family val="2"/>
          </rPr>
          <t>Hr hr supervisor:</t>
        </r>
        <r>
          <rPr>
            <sz val="9"/>
            <color indexed="81"/>
            <rFont val="Tahoma"/>
            <family val="2"/>
          </rPr>
          <t xml:space="preserve">
From 18/04 to 30/04/2022</t>
        </r>
      </text>
    </comment>
    <comment ref="R124" authorId="2" shapeId="0" xr:uid="{C4860F2C-F6D5-457D-BB73-15A34769B16F}">
      <text>
        <r>
          <rPr>
            <b/>
            <sz val="9"/>
            <color indexed="81"/>
            <rFont val="Tahoma"/>
            <family val="2"/>
          </rPr>
          <t>HR Supervisor:</t>
        </r>
        <r>
          <rPr>
            <sz val="9"/>
            <color indexed="81"/>
            <rFont val="Tahoma"/>
            <family val="2"/>
          </rPr>
          <t xml:space="preserve">
The 05/07/2022; The 13/09/2022 and the 04/11/2022</t>
        </r>
      </text>
    </comment>
    <comment ref="J126" authorId="1" shapeId="0" xr:uid="{4E82CBF7-DBBE-4025-ABF8-61F4A35AF225}">
      <text>
        <r>
          <rPr>
            <b/>
            <sz val="9"/>
            <color indexed="81"/>
            <rFont val="Tahoma"/>
            <family val="2"/>
          </rPr>
          <t>Hr hr supervisor:</t>
        </r>
        <r>
          <rPr>
            <sz val="9"/>
            <color indexed="81"/>
            <rFont val="Tahoma"/>
            <family val="2"/>
          </rPr>
          <t xml:space="preserve">
From 05/03 to 25/03/2022</t>
        </r>
      </text>
    </comment>
    <comment ref="H127" authorId="1" shapeId="0" xr:uid="{E708C37A-4E8B-4395-A8A1-B70B6A5F72FD}">
      <text>
        <r>
          <rPr>
            <b/>
            <sz val="9"/>
            <color indexed="81"/>
            <rFont val="Tahoma"/>
            <family val="2"/>
          </rPr>
          <t>Hr hr supervisor:</t>
        </r>
        <r>
          <rPr>
            <sz val="9"/>
            <color indexed="81"/>
            <rFont val="Tahoma"/>
            <family val="2"/>
          </rPr>
          <t xml:space="preserve">
From 08/01 to 28/01/2022</t>
        </r>
      </text>
    </comment>
    <comment ref="K128" authorId="1" shapeId="0" xr:uid="{5F430132-CFC0-45D5-A0F7-4E4E1E9A6E38}">
      <text>
        <r>
          <rPr>
            <b/>
            <sz val="9"/>
            <color indexed="81"/>
            <rFont val="Tahoma"/>
            <family val="2"/>
          </rPr>
          <t>Hr hr supervisor:</t>
        </r>
        <r>
          <rPr>
            <sz val="9"/>
            <color indexed="81"/>
            <rFont val="Tahoma"/>
            <family val="2"/>
          </rPr>
          <t xml:space="preserve">
From 25/04 to 29/04/2022</t>
        </r>
      </text>
    </comment>
    <comment ref="L128" authorId="1" shapeId="0" xr:uid="{C1F84F3A-FC2C-4DEB-BFC4-4ECACD74CE9B}">
      <text>
        <r>
          <rPr>
            <b/>
            <sz val="9"/>
            <color indexed="81"/>
            <rFont val="Tahoma"/>
            <family val="2"/>
          </rPr>
          <t>Hr hr supervisor:</t>
        </r>
        <r>
          <rPr>
            <sz val="9"/>
            <color indexed="81"/>
            <rFont val="Tahoma"/>
            <family val="2"/>
          </rPr>
          <t xml:space="preserve">
From 02/05 to 16/05/2022</t>
        </r>
      </text>
    </comment>
    <comment ref="H129" authorId="1" shapeId="0" xr:uid="{223F1E5F-8927-4F74-93B2-B97EE9739A02}">
      <text>
        <r>
          <rPr>
            <b/>
            <sz val="9"/>
            <color indexed="81"/>
            <rFont val="Tahoma"/>
            <family val="2"/>
          </rPr>
          <t>Hr hr supervisor:</t>
        </r>
        <r>
          <rPr>
            <sz val="9"/>
            <color indexed="81"/>
            <rFont val="Tahoma"/>
            <family val="2"/>
          </rPr>
          <t xml:space="preserve">
From 25/01 to 31/01/2022</t>
        </r>
      </text>
    </comment>
    <comment ref="I129" authorId="1" shapeId="0" xr:uid="{E24AAC48-0624-4ADE-AB2E-E3E2EE780CDE}">
      <text>
        <r>
          <rPr>
            <b/>
            <sz val="9"/>
            <color indexed="81"/>
            <rFont val="Tahoma"/>
            <family val="2"/>
          </rPr>
          <t>Hr hr supervisor:</t>
        </r>
        <r>
          <rPr>
            <sz val="9"/>
            <color indexed="81"/>
            <rFont val="Tahoma"/>
            <family val="2"/>
          </rPr>
          <t xml:space="preserve">
From 01/02 to 14/02/2022</t>
        </r>
      </text>
    </comment>
    <comment ref="M130" authorId="1" shapeId="0" xr:uid="{E511D337-2252-4CF5-865F-177EA475C54A}">
      <text>
        <r>
          <rPr>
            <b/>
            <sz val="9"/>
            <color indexed="81"/>
            <rFont val="Tahoma"/>
            <family val="2"/>
          </rPr>
          <t>Hr hr supervisor:</t>
        </r>
        <r>
          <rPr>
            <sz val="9"/>
            <color indexed="81"/>
            <rFont val="Tahoma"/>
            <family val="2"/>
          </rPr>
          <t xml:space="preserve">
From 10/06 to 29/06/2022</t>
        </r>
      </text>
    </comment>
    <comment ref="N130" authorId="1" shapeId="0" xr:uid="{A9FE2156-3DA0-4EB9-9183-1568E64CDF11}">
      <text>
        <r>
          <rPr>
            <b/>
            <sz val="9"/>
            <color indexed="81"/>
            <rFont val="Tahoma"/>
            <family val="2"/>
          </rPr>
          <t>Hr hr supervisor:</t>
        </r>
        <r>
          <rPr>
            <sz val="9"/>
            <color indexed="81"/>
            <rFont val="Tahoma"/>
            <family val="2"/>
          </rPr>
          <t xml:space="preserve">
Only the 01/07/2022</t>
        </r>
      </text>
    </comment>
    <comment ref="H131" authorId="1" shapeId="0" xr:uid="{C3D8D11F-5F14-4AA7-BFFC-9ED81AF4F33B}">
      <text>
        <r>
          <rPr>
            <b/>
            <sz val="9"/>
            <color indexed="81"/>
            <rFont val="Tahoma"/>
            <family val="2"/>
          </rPr>
          <t>Hr hr supervisor:</t>
        </r>
        <r>
          <rPr>
            <sz val="9"/>
            <color indexed="81"/>
            <rFont val="Tahoma"/>
            <family val="2"/>
          </rPr>
          <t xml:space="preserve">
From 27/01 to 31/02/2022</t>
        </r>
      </text>
    </comment>
    <comment ref="I131" authorId="1" shapeId="0" xr:uid="{C7D0B58F-A356-4BF7-B1F0-3E6E5CAE6876}">
      <text>
        <r>
          <rPr>
            <b/>
            <sz val="9"/>
            <color indexed="81"/>
            <rFont val="Tahoma"/>
            <family val="2"/>
          </rPr>
          <t>Hr hr supervisor:</t>
        </r>
        <r>
          <rPr>
            <sz val="9"/>
            <color indexed="81"/>
            <rFont val="Tahoma"/>
            <family val="2"/>
          </rPr>
          <t xml:space="preserve">
From 01/02 to 16/02/2022</t>
        </r>
      </text>
    </comment>
    <comment ref="L132" authorId="1" shapeId="0" xr:uid="{9D43E75A-258D-4D3B-8F23-9BDD5837F0B8}">
      <text>
        <r>
          <rPr>
            <b/>
            <sz val="9"/>
            <color indexed="81"/>
            <rFont val="Tahoma"/>
            <family val="2"/>
          </rPr>
          <t>Hr hr supervisor:</t>
        </r>
        <r>
          <rPr>
            <sz val="9"/>
            <color indexed="81"/>
            <rFont val="Tahoma"/>
            <family val="2"/>
          </rPr>
          <t xml:space="preserve">
The 31/05/2022</t>
        </r>
      </text>
    </comment>
    <comment ref="M132" authorId="1" shapeId="0" xr:uid="{39CEAC81-EE05-4E3C-BD09-D583B4E811D4}">
      <text>
        <r>
          <rPr>
            <b/>
            <sz val="9"/>
            <color indexed="81"/>
            <rFont val="Tahoma"/>
            <family val="2"/>
          </rPr>
          <t>Hr hr supervisor:</t>
        </r>
        <r>
          <rPr>
            <sz val="9"/>
            <color indexed="81"/>
            <rFont val="Tahoma"/>
            <family val="2"/>
          </rPr>
          <t xml:space="preserve">
From 01/06 to 16/06/2022</t>
        </r>
      </text>
    </comment>
    <comment ref="J133" authorId="1" shapeId="0" xr:uid="{5A255788-3154-4A57-B81C-FA700D76C5E8}">
      <text>
        <r>
          <rPr>
            <b/>
            <sz val="9"/>
            <color indexed="81"/>
            <rFont val="Tahoma"/>
            <family val="2"/>
          </rPr>
          <t>Hr hr supervisor:</t>
        </r>
        <r>
          <rPr>
            <sz val="9"/>
            <color indexed="81"/>
            <rFont val="Tahoma"/>
            <family val="2"/>
          </rPr>
          <t xml:space="preserve">
From 25/03 to 31/03/2022</t>
        </r>
      </text>
    </comment>
    <comment ref="K133" authorId="1" shapeId="0" xr:uid="{F0A16FCF-9E42-40B4-9590-374A4777AE63}">
      <text>
        <r>
          <rPr>
            <b/>
            <sz val="9"/>
            <color indexed="81"/>
            <rFont val="Tahoma"/>
            <family val="2"/>
          </rPr>
          <t>Hr hr supervisor:</t>
        </r>
        <r>
          <rPr>
            <sz val="9"/>
            <color indexed="81"/>
            <rFont val="Tahoma"/>
            <family val="2"/>
          </rPr>
          <t xml:space="preserve">
From 01/04 to 14/04/2022</t>
        </r>
      </text>
    </comment>
    <comment ref="O134" authorId="1" shapeId="0" xr:uid="{9DA50113-45F0-4DFA-9FA9-E6F0F83A1F88}">
      <text>
        <r>
          <rPr>
            <b/>
            <sz val="9"/>
            <color indexed="81"/>
            <rFont val="Tahoma"/>
            <family val="2"/>
          </rPr>
          <t>Hr hr supervisor:</t>
        </r>
        <r>
          <rPr>
            <sz val="9"/>
            <color indexed="81"/>
            <rFont val="Tahoma"/>
            <family val="2"/>
          </rPr>
          <t xml:space="preserve">
From 09/08 to 29/08/2022</t>
        </r>
      </text>
    </comment>
    <comment ref="N135" authorId="1" shapeId="0" xr:uid="{A8B15BA6-155C-4A1F-96B5-6B2CF8814DB4}">
      <text>
        <r>
          <rPr>
            <b/>
            <sz val="9"/>
            <color indexed="81"/>
            <rFont val="Tahoma"/>
            <family val="2"/>
          </rPr>
          <t>Hr hr supervisor:</t>
        </r>
        <r>
          <rPr>
            <sz val="9"/>
            <color indexed="81"/>
            <rFont val="Tahoma"/>
            <family val="2"/>
          </rPr>
          <t xml:space="preserve">
From 01/07 to 22/07/2022</t>
        </r>
      </text>
    </comment>
    <comment ref="M136" authorId="1" shapeId="0" xr:uid="{11D91E1F-1168-4AB9-8016-F1711E2F7682}">
      <text>
        <r>
          <rPr>
            <b/>
            <sz val="9"/>
            <color indexed="81"/>
            <rFont val="Tahoma"/>
            <family val="2"/>
          </rPr>
          <t>Hr hr supervisor:</t>
        </r>
        <r>
          <rPr>
            <sz val="9"/>
            <color indexed="81"/>
            <rFont val="Tahoma"/>
            <family val="2"/>
          </rPr>
          <t xml:space="preserve">
From 15/06 to 29/06/2022</t>
        </r>
      </text>
    </comment>
    <comment ref="N136" authorId="1" shapeId="0" xr:uid="{99C761E2-A165-4F44-9C6F-8BB5B45B1726}">
      <text>
        <r>
          <rPr>
            <b/>
            <sz val="9"/>
            <color indexed="81"/>
            <rFont val="Tahoma"/>
            <family val="2"/>
          </rPr>
          <t>Hr hr supervisor:</t>
        </r>
        <r>
          <rPr>
            <sz val="9"/>
            <color indexed="81"/>
            <rFont val="Tahoma"/>
            <family val="2"/>
          </rPr>
          <t xml:space="preserve">
From 01/07 to 06/07/2022</t>
        </r>
      </text>
    </comment>
    <comment ref="H137" authorId="1" shapeId="0" xr:uid="{555FB026-91DF-45F7-AD07-3B856C2612BB}">
      <text>
        <r>
          <rPr>
            <b/>
            <sz val="9"/>
            <color indexed="81"/>
            <rFont val="Tahoma"/>
            <family val="2"/>
          </rPr>
          <t>Hr hr supervisor:</t>
        </r>
        <r>
          <rPr>
            <sz val="9"/>
            <color indexed="81"/>
            <rFont val="Tahoma"/>
            <family val="2"/>
          </rPr>
          <t xml:space="preserve">
From 26/01 to 31/01/2022</t>
        </r>
      </text>
    </comment>
    <comment ref="I137" authorId="1" shapeId="0" xr:uid="{F40FE427-B669-429F-8108-8A812B89A9B5}">
      <text>
        <r>
          <rPr>
            <b/>
            <sz val="9"/>
            <color indexed="81"/>
            <rFont val="Tahoma"/>
            <family val="2"/>
          </rPr>
          <t>Hr hr supervisor:</t>
        </r>
        <r>
          <rPr>
            <sz val="9"/>
            <color indexed="81"/>
            <rFont val="Tahoma"/>
            <family val="2"/>
          </rPr>
          <t xml:space="preserve">
From 01/02 to 15/02/2022</t>
        </r>
      </text>
    </comment>
    <comment ref="N138" authorId="1" shapeId="0" xr:uid="{F697DE2F-5588-4440-93BE-6B395E1698B3}">
      <text>
        <r>
          <rPr>
            <b/>
            <sz val="9"/>
            <color indexed="81"/>
            <rFont val="Tahoma"/>
            <family val="2"/>
          </rPr>
          <t>Hr hr supervisor:</t>
        </r>
        <r>
          <rPr>
            <sz val="9"/>
            <color indexed="81"/>
            <rFont val="Tahoma"/>
            <family val="2"/>
          </rPr>
          <t xml:space="preserve">
From 18/07 to 30/07/2022</t>
        </r>
      </text>
    </comment>
    <comment ref="O138" authorId="1" shapeId="0" xr:uid="{118B4556-271D-4BE9-B779-FF92BF36C209}">
      <text>
        <r>
          <rPr>
            <b/>
            <sz val="9"/>
            <color indexed="81"/>
            <rFont val="Tahoma"/>
            <family val="2"/>
          </rPr>
          <t>Hr hr supervisor:</t>
        </r>
        <r>
          <rPr>
            <sz val="9"/>
            <color indexed="81"/>
            <rFont val="Tahoma"/>
            <family val="2"/>
          </rPr>
          <t xml:space="preserve">
From 02/08 to 08/08/2022</t>
        </r>
      </text>
    </comment>
    <comment ref="P139" authorId="0" shapeId="0" xr:uid="{EE95D159-D67A-42F4-9763-7FF18B5FCA43}">
      <text>
        <r>
          <rPr>
            <b/>
            <sz val="9"/>
            <color indexed="81"/>
            <rFont val="Tahoma"/>
            <family val="2"/>
          </rPr>
          <t>Hr Supervisor:</t>
        </r>
        <r>
          <rPr>
            <sz val="9"/>
            <color indexed="81"/>
            <rFont val="Tahoma"/>
            <family val="2"/>
          </rPr>
          <t xml:space="preserve">
From 19/09 to 28/09/2022</t>
        </r>
      </text>
    </comment>
    <comment ref="Q139" authorId="0" shapeId="0" xr:uid="{E8CBB981-0010-4B2F-A2E4-CBFC86608A18}">
      <text>
        <r>
          <rPr>
            <b/>
            <sz val="9"/>
            <color indexed="81"/>
            <rFont val="Tahoma"/>
            <family val="2"/>
          </rPr>
          <t>Hr Supervisor:</t>
        </r>
        <r>
          <rPr>
            <sz val="9"/>
            <color indexed="81"/>
            <rFont val="Tahoma"/>
            <family val="2"/>
          </rPr>
          <t xml:space="preserve">
From 29/09 to 30/09/2022 and from 01/10 to 08/10/2022</t>
        </r>
      </text>
    </comment>
    <comment ref="K140" authorId="1" shapeId="0" xr:uid="{48431F51-9681-419A-9585-E9A883D32C30}">
      <text>
        <r>
          <rPr>
            <b/>
            <sz val="9"/>
            <color indexed="81"/>
            <rFont val="Tahoma"/>
            <family val="2"/>
          </rPr>
          <t>Hr hr supervisor:</t>
        </r>
        <r>
          <rPr>
            <sz val="9"/>
            <color indexed="81"/>
            <rFont val="Tahoma"/>
            <family val="2"/>
          </rPr>
          <t xml:space="preserve">
 From 29/04 to 04/05/2021 and From 18/04 to 29/04/2022</t>
        </r>
      </text>
    </comment>
    <comment ref="L140" authorId="1" shapeId="0" xr:uid="{D676BFE0-E8E6-4555-ADF6-0320E0B7E859}">
      <text>
        <r>
          <rPr>
            <b/>
            <sz val="9"/>
            <color indexed="81"/>
            <rFont val="Tahoma"/>
            <family val="2"/>
          </rPr>
          <t>Hr hr supervisor:</t>
        </r>
        <r>
          <rPr>
            <sz val="9"/>
            <color indexed="81"/>
            <rFont val="Tahoma"/>
            <family val="2"/>
          </rPr>
          <t xml:space="preserve">
From 02/05 to 05/05/2022</t>
        </r>
      </text>
    </comment>
    <comment ref="K141" authorId="1" shapeId="0" xr:uid="{151F4988-E6CA-4499-BAFA-09A2C4576E15}">
      <text>
        <r>
          <rPr>
            <b/>
            <sz val="9"/>
            <color indexed="81"/>
            <rFont val="Tahoma"/>
            <family val="2"/>
          </rPr>
          <t>Hr hr supervisor:</t>
        </r>
        <r>
          <rPr>
            <sz val="9"/>
            <color indexed="81"/>
            <rFont val="Tahoma"/>
            <family val="2"/>
          </rPr>
          <t xml:space="preserve">
From 01/04 to 13/04/2022</t>
        </r>
      </text>
    </comment>
    <comment ref="K142" authorId="1" shapeId="0" xr:uid="{12EB4832-4967-4063-BEB6-44A9A2EC3B77}">
      <text>
        <r>
          <rPr>
            <b/>
            <sz val="9"/>
            <color indexed="81"/>
            <rFont val="Tahoma"/>
            <family val="2"/>
          </rPr>
          <t>Hr hr supervisor:</t>
        </r>
        <r>
          <rPr>
            <sz val="9"/>
            <color indexed="81"/>
            <rFont val="Tahoma"/>
            <family val="2"/>
          </rPr>
          <t xml:space="preserve">
From 11/04 to 29/04/2022</t>
        </r>
      </text>
    </comment>
    <comment ref="M142" authorId="1" shapeId="0" xr:uid="{1CD0B347-C908-4ED1-83B3-FDEB84C3F004}">
      <text>
        <r>
          <rPr>
            <b/>
            <sz val="9"/>
            <color indexed="81"/>
            <rFont val="Tahoma"/>
            <family val="2"/>
          </rPr>
          <t>Hr hr supervisor:</t>
        </r>
        <r>
          <rPr>
            <sz val="9"/>
            <color indexed="81"/>
            <rFont val="Tahoma"/>
            <family val="2"/>
          </rPr>
          <t xml:space="preserve">
The 08/04/2022</t>
        </r>
      </text>
    </comment>
    <comment ref="H143" authorId="1" shapeId="0" xr:uid="{5DD8C0D8-060A-4AFB-A90D-2F56934194EF}">
      <text>
        <r>
          <rPr>
            <b/>
            <sz val="9"/>
            <color indexed="81"/>
            <rFont val="Tahoma"/>
            <family val="2"/>
          </rPr>
          <t>Hr hr supervisor:</t>
        </r>
        <r>
          <rPr>
            <sz val="9"/>
            <color indexed="81"/>
            <rFont val="Tahoma"/>
            <family val="2"/>
          </rPr>
          <t xml:space="preserve">
From 20/01 to 31/01/2022</t>
        </r>
      </text>
    </comment>
    <comment ref="I143" authorId="1" shapeId="0" xr:uid="{C0BDC983-5538-41B6-A32A-9132334A37FB}">
      <text>
        <r>
          <rPr>
            <b/>
            <sz val="9"/>
            <color indexed="81"/>
            <rFont val="Tahoma"/>
            <family val="2"/>
          </rPr>
          <t>Hr hr supervisor:</t>
        </r>
        <r>
          <rPr>
            <sz val="9"/>
            <color indexed="81"/>
            <rFont val="Tahoma"/>
            <family val="2"/>
          </rPr>
          <t xml:space="preserve">
From 01/02 to 08/02/2022</t>
        </r>
      </text>
    </comment>
    <comment ref="P144" authorId="0" shapeId="0" xr:uid="{DDDDB744-955D-4668-8838-41630BC88914}">
      <text>
        <r>
          <rPr>
            <b/>
            <sz val="9"/>
            <color indexed="81"/>
            <rFont val="Tahoma"/>
            <family val="2"/>
          </rPr>
          <t>Hr Supervisor:</t>
        </r>
        <r>
          <rPr>
            <sz val="9"/>
            <color indexed="81"/>
            <rFont val="Tahoma"/>
            <family val="2"/>
          </rPr>
          <t xml:space="preserve">
From 05/09 to 24/09/2022</t>
        </r>
      </text>
    </comment>
    <comment ref="L145" authorId="1" shapeId="0" xr:uid="{1A559AE7-CCD5-4021-A96B-C8AA615FE356}">
      <text>
        <r>
          <rPr>
            <b/>
            <sz val="9"/>
            <color indexed="81"/>
            <rFont val="Tahoma"/>
            <family val="2"/>
          </rPr>
          <t>Hr hr supervisor:</t>
        </r>
        <r>
          <rPr>
            <sz val="9"/>
            <color indexed="81"/>
            <rFont val="Tahoma"/>
            <family val="2"/>
          </rPr>
          <t xml:space="preserve">
From 09/05 to 30/05/2022</t>
        </r>
      </text>
    </comment>
    <comment ref="H146" authorId="1" shapeId="0" xr:uid="{A867B01E-A837-4AC6-9361-19E06D34892E}">
      <text>
        <r>
          <rPr>
            <b/>
            <sz val="9"/>
            <color indexed="81"/>
            <rFont val="Tahoma"/>
            <family val="2"/>
          </rPr>
          <t>Hr hr supervisor:</t>
        </r>
        <r>
          <rPr>
            <sz val="9"/>
            <color indexed="81"/>
            <rFont val="Tahoma"/>
            <family val="2"/>
          </rPr>
          <t xml:space="preserve">
From 29/01 to 31/01/2022</t>
        </r>
      </text>
    </comment>
    <comment ref="I146" authorId="1" shapeId="0" xr:uid="{490AB455-F613-4A1A-B045-E03A072E87FC}">
      <text>
        <r>
          <rPr>
            <b/>
            <sz val="9"/>
            <color indexed="81"/>
            <rFont val="Tahoma"/>
            <family val="2"/>
          </rPr>
          <t>Hr hr supervisor:</t>
        </r>
        <r>
          <rPr>
            <sz val="9"/>
            <color indexed="81"/>
            <rFont val="Tahoma"/>
            <family val="2"/>
          </rPr>
          <t xml:space="preserve">
From 01/02 to 14/02/2022</t>
        </r>
      </text>
    </comment>
    <comment ref="H147" authorId="1" shapeId="0" xr:uid="{F8904B28-7097-4D5E-9EF0-CC5AFD0BF016}">
      <text>
        <r>
          <rPr>
            <b/>
            <sz val="9"/>
            <color indexed="81"/>
            <rFont val="Tahoma"/>
            <family val="2"/>
          </rPr>
          <t>Hr hr supervisor:</t>
        </r>
        <r>
          <rPr>
            <sz val="9"/>
            <color indexed="81"/>
            <rFont val="Tahoma"/>
            <family val="2"/>
          </rPr>
          <t xml:space="preserve">
From 18/02 to 28/02/2022</t>
        </r>
      </text>
    </comment>
    <comment ref="I147" authorId="1" shapeId="0" xr:uid="{02EE3ECC-8E43-46F0-9BDD-04424A0E9654}">
      <text>
        <r>
          <rPr>
            <b/>
            <sz val="9"/>
            <color indexed="81"/>
            <rFont val="Tahoma"/>
            <family val="2"/>
          </rPr>
          <t>Hr hr supervisor:</t>
        </r>
        <r>
          <rPr>
            <sz val="9"/>
            <color indexed="81"/>
            <rFont val="Tahoma"/>
            <family val="2"/>
          </rPr>
          <t xml:space="preserve">
From 01/03 to 09/03/2022</t>
        </r>
      </text>
    </comment>
    <comment ref="P148" authorId="0" shapeId="0" xr:uid="{2C94E2B2-B06F-4618-843B-06D70CC0D62A}">
      <text>
        <r>
          <rPr>
            <b/>
            <sz val="9"/>
            <color indexed="81"/>
            <rFont val="Tahoma"/>
            <family val="2"/>
          </rPr>
          <t>Hr Supervisor:</t>
        </r>
        <r>
          <rPr>
            <sz val="9"/>
            <color indexed="81"/>
            <rFont val="Tahoma"/>
            <family val="2"/>
          </rPr>
          <t xml:space="preserve">
From 28/09 to 31/09/2022</t>
        </r>
      </text>
    </comment>
    <comment ref="Q148" authorId="0" shapeId="0" xr:uid="{1ADF9236-AAC2-4997-AB44-2A8C04FF780A}">
      <text>
        <r>
          <rPr>
            <b/>
            <sz val="9"/>
            <color indexed="81"/>
            <rFont val="Tahoma"/>
            <family val="2"/>
          </rPr>
          <t>Hr Supervisor:</t>
        </r>
        <r>
          <rPr>
            <sz val="9"/>
            <color indexed="81"/>
            <rFont val="Tahoma"/>
            <family val="2"/>
          </rPr>
          <t xml:space="preserve">
From 01/10 to 17/10/2022</t>
        </r>
      </text>
    </comment>
    <comment ref="J149" authorId="1" shapeId="0" xr:uid="{4B2E79D2-814B-472C-BC79-4AF8AF33FBA2}">
      <text>
        <r>
          <rPr>
            <b/>
            <sz val="9"/>
            <color indexed="81"/>
            <rFont val="Tahoma"/>
            <family val="2"/>
          </rPr>
          <t>Hr hr supervisor:</t>
        </r>
        <r>
          <rPr>
            <sz val="9"/>
            <color indexed="81"/>
            <rFont val="Tahoma"/>
            <family val="2"/>
          </rPr>
          <t xml:space="preserve">
The 17/03/2021 and From 17/03 to 31/03/2022</t>
        </r>
      </text>
    </comment>
    <comment ref="K149" authorId="1" shapeId="0" xr:uid="{05BF8CFA-FF58-4B6D-9CF5-B056555D689F}">
      <text>
        <r>
          <rPr>
            <b/>
            <sz val="9"/>
            <color indexed="81"/>
            <rFont val="Tahoma"/>
            <family val="2"/>
          </rPr>
          <t>Hr hr supervisor:</t>
        </r>
        <r>
          <rPr>
            <sz val="9"/>
            <color indexed="81"/>
            <rFont val="Tahoma"/>
            <family val="2"/>
          </rPr>
          <t xml:space="preserve">
From 01/04 to 05/04/2022</t>
        </r>
      </text>
    </comment>
    <comment ref="N150" authorId="1" shapeId="0" xr:uid="{7FE26F5B-ECC2-488F-B5C5-6A0477172692}">
      <text>
        <r>
          <rPr>
            <b/>
            <sz val="9"/>
            <color indexed="81"/>
            <rFont val="Tahoma"/>
            <family val="2"/>
          </rPr>
          <t>Hr hr supervisor:</t>
        </r>
        <r>
          <rPr>
            <sz val="9"/>
            <color indexed="81"/>
            <rFont val="Tahoma"/>
            <family val="2"/>
          </rPr>
          <t xml:space="preserve">
From 11/07 to 30/07/2022</t>
        </r>
      </text>
    </comment>
    <comment ref="K152" authorId="1" shapeId="0" xr:uid="{51451359-AB8D-4533-99AF-1E6964649613}">
      <text>
        <r>
          <rPr>
            <b/>
            <sz val="9"/>
            <color indexed="81"/>
            <rFont val="Tahoma"/>
            <family val="2"/>
          </rPr>
          <t>Hr hr supervisor:</t>
        </r>
        <r>
          <rPr>
            <sz val="9"/>
            <color indexed="81"/>
            <rFont val="Tahoma"/>
            <family val="2"/>
          </rPr>
          <t xml:space="preserve">
From 18/04 to 30/04/2022</t>
        </r>
      </text>
    </comment>
    <comment ref="L152" authorId="1" shapeId="0" xr:uid="{959ED342-E22D-499D-BDF5-68ED5C50608D}">
      <text>
        <r>
          <rPr>
            <b/>
            <sz val="9"/>
            <color indexed="81"/>
            <rFont val="Tahoma"/>
            <family val="2"/>
          </rPr>
          <t>Hr hr supervisor:</t>
        </r>
        <r>
          <rPr>
            <sz val="9"/>
            <color indexed="81"/>
            <rFont val="Tahoma"/>
            <family val="2"/>
          </rPr>
          <t xml:space="preserve">
From 02/05 to 07/05/2022</t>
        </r>
      </text>
    </comment>
    <comment ref="I153" authorId="1" shapeId="0" xr:uid="{9CFB0201-BBB3-4B3C-B2E4-938D863BF284}">
      <text>
        <r>
          <rPr>
            <b/>
            <sz val="9"/>
            <color indexed="81"/>
            <rFont val="Tahoma"/>
            <family val="2"/>
          </rPr>
          <t>Hr hr supervisor:</t>
        </r>
        <r>
          <rPr>
            <sz val="9"/>
            <color indexed="81"/>
            <rFont val="Tahoma"/>
            <family val="2"/>
          </rPr>
          <t xml:space="preserve">
From 08/02 to 28/02/2022</t>
        </r>
      </text>
    </comment>
    <comment ref="I154" authorId="1" shapeId="0" xr:uid="{5622B94B-8622-4884-AC88-B7B84D775572}">
      <text>
        <r>
          <rPr>
            <b/>
            <sz val="9"/>
            <color indexed="81"/>
            <rFont val="Tahoma"/>
            <family val="2"/>
          </rPr>
          <t>Hr hr supervisor:</t>
        </r>
        <r>
          <rPr>
            <sz val="9"/>
            <color indexed="81"/>
            <rFont val="Tahoma"/>
            <family val="2"/>
          </rPr>
          <t xml:space="preserve">
The 28/02/2022</t>
        </r>
      </text>
    </comment>
    <comment ref="J154" authorId="1" shapeId="0" xr:uid="{DF210D9C-6563-4B40-B2B7-7876CB632984}">
      <text>
        <r>
          <rPr>
            <b/>
            <sz val="9"/>
            <color indexed="81"/>
            <rFont val="Tahoma"/>
            <family val="2"/>
          </rPr>
          <t>Hr hr supervisor:</t>
        </r>
        <r>
          <rPr>
            <sz val="9"/>
            <color indexed="81"/>
            <rFont val="Tahoma"/>
            <family val="2"/>
          </rPr>
          <t xml:space="preserve">
From 01/03 to 19/03/2022</t>
        </r>
      </text>
    </comment>
    <comment ref="H155" authorId="1" shapeId="0" xr:uid="{723B4359-16DC-449A-AB3A-0A0F110D61E6}">
      <text>
        <r>
          <rPr>
            <b/>
            <sz val="9"/>
            <color indexed="81"/>
            <rFont val="Tahoma"/>
            <family val="2"/>
          </rPr>
          <t>Hr hr supervisor:</t>
        </r>
        <r>
          <rPr>
            <sz val="9"/>
            <color indexed="81"/>
            <rFont val="Tahoma"/>
            <family val="2"/>
          </rPr>
          <t xml:space="preserve">
The 31/12/2021 (congé 2022 prit en  2021 and From 03/01 to 25/01/2022</t>
        </r>
      </text>
    </comment>
    <comment ref="J156" authorId="1" shapeId="0" xr:uid="{781295DA-AD5A-483A-BC9A-4D575A4C6B63}">
      <text>
        <r>
          <rPr>
            <b/>
            <sz val="9"/>
            <color indexed="81"/>
            <rFont val="Tahoma"/>
            <family val="2"/>
          </rPr>
          <t>Hr hr supervisor:</t>
        </r>
        <r>
          <rPr>
            <sz val="9"/>
            <color indexed="81"/>
            <rFont val="Tahoma"/>
            <family val="2"/>
          </rPr>
          <t xml:space="preserve">
From  18/03 to 31/03/2022</t>
        </r>
      </text>
    </comment>
    <comment ref="K156" authorId="1" shapeId="0" xr:uid="{1E5E83FD-C027-4C62-93D3-F0CAAA6B7A31}">
      <text>
        <r>
          <rPr>
            <b/>
            <sz val="9"/>
            <color indexed="81"/>
            <rFont val="Tahoma"/>
            <family val="2"/>
          </rPr>
          <t>Hr hr supervisor:</t>
        </r>
        <r>
          <rPr>
            <sz val="9"/>
            <color indexed="81"/>
            <rFont val="Tahoma"/>
            <family val="2"/>
          </rPr>
          <t xml:space="preserve">
From 01/04 to 05/04/2022</t>
        </r>
      </text>
    </comment>
    <comment ref="L156" authorId="1" shapeId="0" xr:uid="{21E6A6F6-0437-4FFA-81B6-8B36DD941DBC}">
      <text>
        <r>
          <rPr>
            <b/>
            <sz val="9"/>
            <color indexed="81"/>
            <rFont val="Tahoma"/>
            <family val="2"/>
          </rPr>
          <t>Hr hr supervisor:</t>
        </r>
        <r>
          <rPr>
            <sz val="9"/>
            <color indexed="81"/>
            <rFont val="Tahoma"/>
            <family val="2"/>
          </rPr>
          <t xml:space="preserve">
From 22/04 to 23/04/2022</t>
        </r>
      </text>
    </comment>
    <comment ref="L157" authorId="1" shapeId="0" xr:uid="{7A101608-A9A1-4441-96F9-B8626A89E9F3}">
      <text>
        <r>
          <rPr>
            <b/>
            <sz val="9"/>
            <color indexed="81"/>
            <rFont val="Tahoma"/>
            <family val="2"/>
          </rPr>
          <t>Hr hr supervisor:</t>
        </r>
        <r>
          <rPr>
            <sz val="9"/>
            <color indexed="81"/>
            <rFont val="Tahoma"/>
            <family val="2"/>
          </rPr>
          <t xml:space="preserve">
From 25/05 to 31/05/2022</t>
        </r>
      </text>
    </comment>
    <comment ref="M157" authorId="1" shapeId="0" xr:uid="{D47F4D5B-879C-4D12-836E-E004D8DC31C7}">
      <text>
        <r>
          <rPr>
            <b/>
            <sz val="9"/>
            <color indexed="81"/>
            <rFont val="Tahoma"/>
            <family val="2"/>
          </rPr>
          <t>Hr hr supervisor:</t>
        </r>
        <r>
          <rPr>
            <sz val="9"/>
            <color indexed="81"/>
            <rFont val="Tahoma"/>
            <family val="2"/>
          </rPr>
          <t xml:space="preserve">
From 01/06 to 14/06/2022</t>
        </r>
      </text>
    </comment>
    <comment ref="I158" authorId="1" shapeId="0" xr:uid="{977059FA-D154-42BD-ACBC-0F45253C41E2}">
      <text>
        <r>
          <rPr>
            <b/>
            <sz val="9"/>
            <color indexed="81"/>
            <rFont val="Tahoma"/>
            <family val="2"/>
          </rPr>
          <t>Hr hr supervisor:</t>
        </r>
        <r>
          <rPr>
            <sz val="9"/>
            <color indexed="81"/>
            <rFont val="Tahoma"/>
            <family val="2"/>
          </rPr>
          <t xml:space="preserve">
From 17/02 to 28/02/2022</t>
        </r>
      </text>
    </comment>
    <comment ref="J158" authorId="1" shapeId="0" xr:uid="{24F5544C-CF42-4C38-A210-E3F1C54560E9}">
      <text>
        <r>
          <rPr>
            <b/>
            <sz val="9"/>
            <color indexed="81"/>
            <rFont val="Tahoma"/>
            <family val="2"/>
          </rPr>
          <t>Hr hr supervisor:</t>
        </r>
        <r>
          <rPr>
            <sz val="9"/>
            <color indexed="81"/>
            <rFont val="Tahoma"/>
            <family val="2"/>
          </rPr>
          <t xml:space="preserve">
From 01/03 to 09/03/2022</t>
        </r>
      </text>
    </comment>
    <comment ref="I159" authorId="1" shapeId="0" xr:uid="{C588E0AD-4FA1-4205-83E0-8C5CF35DB2DF}">
      <text>
        <r>
          <rPr>
            <b/>
            <sz val="9"/>
            <color indexed="81"/>
            <rFont val="Tahoma"/>
            <family val="2"/>
          </rPr>
          <t>Hr hr supervisor:</t>
        </r>
        <r>
          <rPr>
            <sz val="9"/>
            <color indexed="81"/>
            <rFont val="Tahoma"/>
            <family val="2"/>
          </rPr>
          <t xml:space="preserve">
From 15/02 to 28/02/2022</t>
        </r>
      </text>
    </comment>
    <comment ref="J159" authorId="1" shapeId="0" xr:uid="{548BF7DB-AF1C-4B2E-A53B-CE3FDAD3CBA7}">
      <text>
        <r>
          <rPr>
            <b/>
            <sz val="9"/>
            <color indexed="81"/>
            <rFont val="Tahoma"/>
            <family val="2"/>
          </rPr>
          <t>Hr hr supervisor:</t>
        </r>
        <r>
          <rPr>
            <sz val="9"/>
            <color indexed="81"/>
            <rFont val="Tahoma"/>
            <family val="2"/>
          </rPr>
          <t xml:space="preserve">
From 01/03 to 07/03/2022</t>
        </r>
      </text>
    </comment>
    <comment ref="L160" authorId="1" shapeId="0" xr:uid="{AD469548-1C66-4957-A902-B3B89E0364AC}">
      <text>
        <r>
          <rPr>
            <b/>
            <sz val="9"/>
            <color indexed="81"/>
            <rFont val="Tahoma"/>
            <family val="2"/>
          </rPr>
          <t>Hr hr supervisor:</t>
        </r>
        <r>
          <rPr>
            <sz val="9"/>
            <color indexed="81"/>
            <rFont val="Tahoma"/>
            <family val="2"/>
          </rPr>
          <t xml:space="preserve">
From 05/05 to 26/05/2022</t>
        </r>
      </text>
    </comment>
    <comment ref="L161" authorId="1" shapeId="0" xr:uid="{78A0D06B-10D3-4DF2-BD0E-7123EB0E61B7}">
      <text>
        <r>
          <rPr>
            <b/>
            <sz val="9"/>
            <color indexed="81"/>
            <rFont val="Tahoma"/>
            <family val="2"/>
          </rPr>
          <t>Hr hr supervisor:</t>
        </r>
        <r>
          <rPr>
            <sz val="9"/>
            <color indexed="81"/>
            <rFont val="Tahoma"/>
            <family val="2"/>
          </rPr>
          <t xml:space="preserve">
From 20/05 to 31/05/2022</t>
        </r>
      </text>
    </comment>
    <comment ref="M161" authorId="1" shapeId="0" xr:uid="{A5322319-2D1F-467D-AF89-C8E032F4FA19}">
      <text>
        <r>
          <rPr>
            <b/>
            <sz val="9"/>
            <color indexed="81"/>
            <rFont val="Tahoma"/>
            <family val="2"/>
          </rPr>
          <t>Hr hr supervisor:</t>
        </r>
        <r>
          <rPr>
            <sz val="9"/>
            <color indexed="81"/>
            <rFont val="Tahoma"/>
            <family val="2"/>
          </rPr>
          <t xml:space="preserve">
From 01/06 to 09/06/2022</t>
        </r>
      </text>
    </comment>
    <comment ref="N162" authorId="1" shapeId="0" xr:uid="{0C7192CA-AEE0-4587-A251-D78518B5A30E}">
      <text>
        <r>
          <rPr>
            <b/>
            <sz val="9"/>
            <color indexed="81"/>
            <rFont val="Tahoma"/>
            <family val="2"/>
          </rPr>
          <t>Hr hr supervisor:</t>
        </r>
        <r>
          <rPr>
            <sz val="9"/>
            <color indexed="81"/>
            <rFont val="Tahoma"/>
            <family val="2"/>
          </rPr>
          <t xml:space="preserve">
From 07/07 to 28/07/2022</t>
        </r>
      </text>
    </comment>
    <comment ref="I163" authorId="1" shapeId="0" xr:uid="{0967844C-884E-4BBC-AFEA-B808C0F35AAC}">
      <text>
        <r>
          <rPr>
            <b/>
            <sz val="9"/>
            <color indexed="81"/>
            <rFont val="Tahoma"/>
            <family val="2"/>
          </rPr>
          <t>Hr hr supervisor:</t>
        </r>
        <r>
          <rPr>
            <sz val="9"/>
            <color indexed="81"/>
            <rFont val="Tahoma"/>
            <family val="2"/>
          </rPr>
          <t xml:space="preserve">
From 09/02 to 28/02/2022</t>
        </r>
      </text>
    </comment>
    <comment ref="J163" authorId="1" shapeId="0" xr:uid="{C55BAB9B-5652-4171-BBB2-98E4A4FE7718}">
      <text>
        <r>
          <rPr>
            <b/>
            <sz val="9"/>
            <color indexed="81"/>
            <rFont val="Tahoma"/>
            <family val="2"/>
          </rPr>
          <t>Hr hr supervisor:</t>
        </r>
        <r>
          <rPr>
            <sz val="9"/>
            <color indexed="81"/>
            <rFont val="Tahoma"/>
            <family val="2"/>
          </rPr>
          <t xml:space="preserve">
The 01/03/2022</t>
        </r>
      </text>
    </comment>
    <comment ref="Q164" authorId="0" shapeId="0" xr:uid="{3E42E75C-A802-4F29-A7C5-481CCBD19ACF}">
      <text>
        <r>
          <rPr>
            <b/>
            <sz val="9"/>
            <color indexed="81"/>
            <rFont val="Tahoma"/>
            <family val="2"/>
          </rPr>
          <t>Hr Supervisor:</t>
        </r>
        <r>
          <rPr>
            <sz val="9"/>
            <color indexed="81"/>
            <rFont val="Tahoma"/>
            <family val="2"/>
          </rPr>
          <t xml:space="preserve">
From 03/10 to 22/10/2022</t>
        </r>
      </text>
    </comment>
    <comment ref="K165" authorId="1" shapeId="0" xr:uid="{C5FC73C3-3972-4BCC-835C-F5A0F5E69377}">
      <text>
        <r>
          <rPr>
            <b/>
            <sz val="9"/>
            <color indexed="81"/>
            <rFont val="Tahoma"/>
            <family val="2"/>
          </rPr>
          <t>Hr hr supervisor:</t>
        </r>
        <r>
          <rPr>
            <sz val="9"/>
            <color indexed="81"/>
            <rFont val="Tahoma"/>
            <family val="2"/>
          </rPr>
          <t xml:space="preserve">
From 28/04 to 29/04/2022</t>
        </r>
      </text>
    </comment>
    <comment ref="L165" authorId="1" shapeId="0" xr:uid="{B1BB0BEC-6773-4E57-AC50-6D254FF3CA03}">
      <text>
        <r>
          <rPr>
            <b/>
            <sz val="9"/>
            <color indexed="81"/>
            <rFont val="Tahoma"/>
            <family val="2"/>
          </rPr>
          <t>Hr hr supervisor:</t>
        </r>
        <r>
          <rPr>
            <sz val="9"/>
            <color indexed="81"/>
            <rFont val="Tahoma"/>
            <family val="2"/>
          </rPr>
          <t xml:space="preserve">
From 02/05 to 20/05/2022</t>
        </r>
      </text>
    </comment>
    <comment ref="I166" authorId="1" shapeId="0" xr:uid="{6A3B317E-4B06-4197-B462-AE3ED8E415CD}">
      <text>
        <r>
          <rPr>
            <b/>
            <sz val="9"/>
            <color indexed="81"/>
            <rFont val="Tahoma"/>
            <family val="2"/>
          </rPr>
          <t>Hr hr supervisor:</t>
        </r>
        <r>
          <rPr>
            <sz val="9"/>
            <color indexed="81"/>
            <rFont val="Tahoma"/>
            <family val="2"/>
          </rPr>
          <t xml:space="preserve">
From 08/02 to 28/02/2022</t>
        </r>
      </text>
    </comment>
    <comment ref="H167" authorId="1" shapeId="0" xr:uid="{8B279599-2F50-427B-89E4-1817B63A66D0}">
      <text>
        <r>
          <rPr>
            <b/>
            <sz val="9"/>
            <color indexed="81"/>
            <rFont val="Tahoma"/>
            <family val="2"/>
          </rPr>
          <t>Hr hr supervisor:</t>
        </r>
        <r>
          <rPr>
            <sz val="9"/>
            <color indexed="81"/>
            <rFont val="Tahoma"/>
            <family val="2"/>
          </rPr>
          <t xml:space="preserve">
From 11/01 to 28/01/2022</t>
        </r>
      </text>
    </comment>
    <comment ref="R167" authorId="2" shapeId="0" xr:uid="{2AD338B4-3057-4C2C-85F9-C879B2EBDAC1}">
      <text>
        <r>
          <rPr>
            <b/>
            <sz val="9"/>
            <color indexed="81"/>
            <rFont val="Tahoma"/>
            <family val="2"/>
          </rPr>
          <t>HR Supervisor:</t>
        </r>
        <r>
          <rPr>
            <sz val="9"/>
            <color indexed="81"/>
            <rFont val="Tahoma"/>
            <family val="2"/>
          </rPr>
          <t xml:space="preserve">
From 30/10 to 02/11/2022</t>
        </r>
      </text>
    </comment>
    <comment ref="J168" authorId="1" shapeId="0" xr:uid="{E649A3E7-E2F2-42B2-8A02-4AD70DD9D12F}">
      <text>
        <r>
          <rPr>
            <b/>
            <sz val="9"/>
            <color indexed="81"/>
            <rFont val="Tahoma"/>
            <family val="2"/>
          </rPr>
          <t>Hr hr supervisor:</t>
        </r>
        <r>
          <rPr>
            <sz val="9"/>
            <color indexed="81"/>
            <rFont val="Tahoma"/>
            <family val="2"/>
          </rPr>
          <t xml:space="preserve">
From 19/06 to 02/07/2021 and From 01/03 and 17/03/2022</t>
        </r>
      </text>
    </comment>
    <comment ref="L169" authorId="1" shapeId="0" xr:uid="{8C7DE2C8-9F4B-41B3-B09B-DF5B20FE6BE6}">
      <text>
        <r>
          <rPr>
            <b/>
            <sz val="9"/>
            <color indexed="81"/>
            <rFont val="Tahoma"/>
            <family val="2"/>
          </rPr>
          <t>Hr hr supervisor:</t>
        </r>
        <r>
          <rPr>
            <sz val="9"/>
            <color indexed="81"/>
            <rFont val="Tahoma"/>
            <family val="2"/>
          </rPr>
          <t xml:space="preserve">
From 02/05 to 23/05/2022</t>
        </r>
      </text>
    </comment>
    <comment ref="K170" authorId="1" shapeId="0" xr:uid="{D85A8E86-269A-46EF-A14C-152D521ED93D}">
      <text>
        <r>
          <rPr>
            <b/>
            <sz val="9"/>
            <color indexed="81"/>
            <rFont val="Tahoma"/>
            <family val="2"/>
          </rPr>
          <t>Hr hr supervisor:</t>
        </r>
        <r>
          <rPr>
            <sz val="9"/>
            <color indexed="81"/>
            <rFont val="Tahoma"/>
            <family val="2"/>
          </rPr>
          <t xml:space="preserve">
From 06/04 to 26/04/2022</t>
        </r>
      </text>
    </comment>
    <comment ref="K171" authorId="1" shapeId="0" xr:uid="{FA31DF19-3E49-49F4-A94B-2B9A6271D683}">
      <text>
        <r>
          <rPr>
            <b/>
            <sz val="9"/>
            <color indexed="81"/>
            <rFont val="Tahoma"/>
            <family val="2"/>
          </rPr>
          <t>Hr hr supervisor:</t>
        </r>
        <r>
          <rPr>
            <sz val="9"/>
            <color indexed="81"/>
            <rFont val="Tahoma"/>
            <family val="2"/>
          </rPr>
          <t xml:space="preserve">
From 01/04 to 21/04/2022</t>
        </r>
      </text>
    </comment>
    <comment ref="I172" authorId="1" shapeId="0" xr:uid="{0877C638-91FE-425A-9024-8C169A6A6F7F}">
      <text>
        <r>
          <rPr>
            <b/>
            <sz val="9"/>
            <color indexed="81"/>
            <rFont val="Tahoma"/>
            <family val="2"/>
          </rPr>
          <t>Hr hr supervisor:</t>
        </r>
        <r>
          <rPr>
            <sz val="9"/>
            <color indexed="81"/>
            <rFont val="Tahoma"/>
            <family val="2"/>
          </rPr>
          <t xml:space="preserve">
From 03/02 to 21/02/2022</t>
        </r>
      </text>
    </comment>
    <comment ref="H173" authorId="1" shapeId="0" xr:uid="{2D7105C8-6128-4F2C-874F-D8FF5F155819}">
      <text>
        <r>
          <rPr>
            <b/>
            <sz val="9"/>
            <color indexed="81"/>
            <rFont val="Tahoma"/>
            <family val="2"/>
          </rPr>
          <t>Hr hr supervisor:</t>
        </r>
        <r>
          <rPr>
            <sz val="9"/>
            <color indexed="81"/>
            <rFont val="Tahoma"/>
            <family val="2"/>
          </rPr>
          <t xml:space="preserve">
 The 26/10/2021 and From 10/01 to 31/01/2022
</t>
        </r>
      </text>
    </comment>
    <comment ref="K174" authorId="1" shapeId="0" xr:uid="{9BFD4078-972F-4389-982F-11272F9A2FD3}">
      <text>
        <r>
          <rPr>
            <b/>
            <sz val="9"/>
            <color indexed="81"/>
            <rFont val="Tahoma"/>
            <family val="2"/>
          </rPr>
          <t>Hr hr supervisor:</t>
        </r>
        <r>
          <rPr>
            <sz val="9"/>
            <color indexed="81"/>
            <rFont val="Tahoma"/>
            <family val="2"/>
          </rPr>
          <t xml:space="preserve">
From 01/04 to 21/04/2022</t>
        </r>
      </text>
    </comment>
    <comment ref="N175" authorId="1" shapeId="0" xr:uid="{8091EDBF-78ED-46AE-B937-9EB84EB54114}">
      <text>
        <r>
          <rPr>
            <b/>
            <sz val="9"/>
            <color indexed="81"/>
            <rFont val="Tahoma"/>
            <family val="2"/>
          </rPr>
          <t>Hr hr supervisor:</t>
        </r>
        <r>
          <rPr>
            <sz val="9"/>
            <color indexed="81"/>
            <rFont val="Tahoma"/>
            <family val="2"/>
          </rPr>
          <t xml:space="preserve">
From 11/07 to 28/07/2022</t>
        </r>
      </text>
    </comment>
    <comment ref="H176" authorId="1" shapeId="0" xr:uid="{A3063FE5-7688-408D-8973-61CE58A98743}">
      <text>
        <r>
          <rPr>
            <b/>
            <sz val="9"/>
            <color indexed="81"/>
            <rFont val="Tahoma"/>
            <family val="2"/>
          </rPr>
          <t>Hr hr supervisor:</t>
        </r>
        <r>
          <rPr>
            <sz val="9"/>
            <color indexed="81"/>
            <rFont val="Tahoma"/>
            <family val="2"/>
          </rPr>
          <t xml:space="preserve">
From 11/01 to 31/01/2022</t>
        </r>
      </text>
    </comment>
    <comment ref="I176" authorId="1" shapeId="0" xr:uid="{9C2A47C1-0B93-49F3-9094-6FF42FBAD749}">
      <text>
        <r>
          <rPr>
            <b/>
            <sz val="9"/>
            <color indexed="81"/>
            <rFont val="Tahoma"/>
            <family val="2"/>
          </rPr>
          <t>Hr hr supervisor:</t>
        </r>
        <r>
          <rPr>
            <sz val="9"/>
            <color indexed="81"/>
            <rFont val="Tahoma"/>
            <family val="2"/>
          </rPr>
          <t xml:space="preserve">
From 01/02 to 02/02/2022</t>
        </r>
      </text>
    </comment>
    <comment ref="R177" authorId="2" shapeId="0" xr:uid="{69AEBB6A-AE42-4349-B19B-35892581C42C}">
      <text>
        <r>
          <rPr>
            <b/>
            <sz val="9"/>
            <color indexed="81"/>
            <rFont val="Tahoma"/>
            <family val="2"/>
          </rPr>
          <t>HR Supervisor:</t>
        </r>
        <r>
          <rPr>
            <sz val="9"/>
            <color indexed="81"/>
            <rFont val="Tahoma"/>
            <family val="2"/>
          </rPr>
          <t xml:space="preserve">
From 18/11 to 19/11/2022</t>
        </r>
      </text>
    </comment>
    <comment ref="I178" authorId="1" shapeId="0" xr:uid="{C88E5E6C-2EBE-4D6B-8C2E-68EC18F1E95A}">
      <text>
        <r>
          <rPr>
            <b/>
            <sz val="9"/>
            <color indexed="81"/>
            <rFont val="Tahoma"/>
            <family val="2"/>
          </rPr>
          <t>Hr hr supervisor:</t>
        </r>
        <r>
          <rPr>
            <sz val="9"/>
            <color indexed="81"/>
            <rFont val="Tahoma"/>
            <family val="2"/>
          </rPr>
          <t xml:space="preserve">
From 24/08 to 28/08/2021 and the 28/02/2022</t>
        </r>
      </text>
    </comment>
    <comment ref="J178" authorId="1" shapeId="0" xr:uid="{57877676-75E8-405A-A5B4-8027F9A7D3E7}">
      <text>
        <r>
          <rPr>
            <b/>
            <sz val="9"/>
            <color indexed="81"/>
            <rFont val="Tahoma"/>
            <family val="2"/>
          </rPr>
          <t>Hr hr supervisor:</t>
        </r>
        <r>
          <rPr>
            <sz val="9"/>
            <color indexed="81"/>
            <rFont val="Tahoma"/>
            <family val="2"/>
          </rPr>
          <t xml:space="preserve">
From 01/03 to 14/03/2022</t>
        </r>
      </text>
    </comment>
    <comment ref="H179" authorId="1" shapeId="0" xr:uid="{4F3348F2-4C16-4D32-846A-C3FF6E4B0315}">
      <text>
        <r>
          <rPr>
            <b/>
            <sz val="9"/>
            <color indexed="81"/>
            <rFont val="Tahoma"/>
            <family val="2"/>
          </rPr>
          <t>Hr hr supervisor:</t>
        </r>
        <r>
          <rPr>
            <sz val="9"/>
            <color indexed="81"/>
            <rFont val="Tahoma"/>
            <family val="2"/>
          </rPr>
          <t xml:space="preserve">
From 22/01 to 31/01/2022</t>
        </r>
      </text>
    </comment>
    <comment ref="I179" authorId="1" shapeId="0" xr:uid="{073DE04D-DA3A-4AD6-9356-BF1187A5B9EB}">
      <text>
        <r>
          <rPr>
            <b/>
            <sz val="9"/>
            <color indexed="81"/>
            <rFont val="Tahoma"/>
            <family val="2"/>
          </rPr>
          <t>Hr hr supervisor:</t>
        </r>
        <r>
          <rPr>
            <sz val="9"/>
            <color indexed="81"/>
            <rFont val="Tahoma"/>
            <family val="2"/>
          </rPr>
          <t xml:space="preserve">
From 01/02 to 11/02/2022</t>
        </r>
      </text>
    </comment>
    <comment ref="L180" authorId="1" shapeId="0" xr:uid="{78A45B41-C722-48F6-ABA6-BCCDDAE9FFB2}">
      <text>
        <r>
          <rPr>
            <b/>
            <sz val="9"/>
            <color indexed="81"/>
            <rFont val="Tahoma"/>
            <family val="2"/>
          </rPr>
          <t>Hr hr supervisor:</t>
        </r>
        <r>
          <rPr>
            <sz val="9"/>
            <color indexed="81"/>
            <rFont val="Tahoma"/>
            <family val="2"/>
          </rPr>
          <t xml:space="preserve">
From 03/05 to 24/05/2022</t>
        </r>
      </text>
    </comment>
    <comment ref="I181" authorId="1" shapeId="0" xr:uid="{A3883884-3423-4222-94E5-2EEF960F6438}">
      <text>
        <r>
          <rPr>
            <b/>
            <sz val="9"/>
            <color indexed="81"/>
            <rFont val="Tahoma"/>
            <family val="2"/>
          </rPr>
          <t>Hr hr supervisor:</t>
        </r>
        <r>
          <rPr>
            <sz val="9"/>
            <color indexed="81"/>
            <rFont val="Tahoma"/>
            <family val="2"/>
          </rPr>
          <t xml:space="preserve">
From 18/02 to 28/02/2022</t>
        </r>
      </text>
    </comment>
    <comment ref="J181" authorId="1" shapeId="0" xr:uid="{2A9C7CF2-A337-4F2A-9920-CD138DC38279}">
      <text>
        <r>
          <rPr>
            <b/>
            <sz val="9"/>
            <color indexed="81"/>
            <rFont val="Tahoma"/>
            <family val="2"/>
          </rPr>
          <t>Hr hr supervisor:</t>
        </r>
        <r>
          <rPr>
            <sz val="9"/>
            <color indexed="81"/>
            <rFont val="Tahoma"/>
            <family val="2"/>
          </rPr>
          <t xml:space="preserve">
From 01/03 to 09/03/2022</t>
        </r>
      </text>
    </comment>
    <comment ref="P182" authorId="0" shapeId="0" xr:uid="{F484AB98-AE89-4809-811F-7753278EC929}">
      <text>
        <r>
          <rPr>
            <b/>
            <sz val="9"/>
            <color indexed="81"/>
            <rFont val="Tahoma"/>
            <family val="2"/>
          </rPr>
          <t>Hr Supervisor:</t>
        </r>
        <r>
          <rPr>
            <sz val="9"/>
            <color indexed="81"/>
            <rFont val="Tahoma"/>
            <family val="2"/>
          </rPr>
          <t xml:space="preserve">
From 09/09 to 29/09/2022</t>
        </r>
      </text>
    </comment>
    <comment ref="L183" authorId="1" shapeId="0" xr:uid="{AEF2CF12-9F74-487C-A6CD-2B39D0B091F6}">
      <text>
        <r>
          <rPr>
            <b/>
            <sz val="9"/>
            <color indexed="81"/>
            <rFont val="Tahoma"/>
            <family val="2"/>
          </rPr>
          <t>Hr hr supervisor:</t>
        </r>
        <r>
          <rPr>
            <sz val="9"/>
            <color indexed="81"/>
            <rFont val="Tahoma"/>
            <family val="2"/>
          </rPr>
          <t xml:space="preserve">
From 01/07 to 08/07/2021 and  From 09/05 to 23/05/2022</t>
        </r>
      </text>
    </comment>
    <comment ref="H185" authorId="1" shapeId="0" xr:uid="{B58A751E-EB89-45FF-92F1-A9C86C28A00B}">
      <text>
        <r>
          <rPr>
            <b/>
            <sz val="9"/>
            <color indexed="81"/>
            <rFont val="Tahoma"/>
            <family val="2"/>
          </rPr>
          <t>Hr hr supervisor:</t>
        </r>
        <r>
          <rPr>
            <sz val="9"/>
            <color indexed="81"/>
            <rFont val="Tahoma"/>
            <family val="2"/>
          </rPr>
          <t xml:space="preserve">
From 10/01 to 29/01/2022</t>
        </r>
      </text>
    </comment>
    <comment ref="M186" authorId="1" shapeId="0" xr:uid="{CEBDDD97-6DEC-44F8-A93C-AD7C1D2EF972}">
      <text>
        <r>
          <rPr>
            <b/>
            <sz val="9"/>
            <color indexed="81"/>
            <rFont val="Tahoma"/>
            <family val="2"/>
          </rPr>
          <t>Hr hr supervisor:</t>
        </r>
        <r>
          <rPr>
            <sz val="9"/>
            <color indexed="81"/>
            <rFont val="Tahoma"/>
            <family val="2"/>
          </rPr>
          <t xml:space="preserve">
From 03/06 to 23/06/2022</t>
        </r>
      </text>
    </comment>
    <comment ref="I187" authorId="1" shapeId="0" xr:uid="{69734945-CA01-489E-9A70-62379ECE2F3A}">
      <text>
        <r>
          <rPr>
            <b/>
            <sz val="9"/>
            <color indexed="81"/>
            <rFont val="Tahoma"/>
            <family val="2"/>
          </rPr>
          <t>Hr hr supervisor:</t>
        </r>
        <r>
          <rPr>
            <sz val="9"/>
            <color indexed="81"/>
            <rFont val="Tahoma"/>
            <family val="2"/>
          </rPr>
          <t xml:space="preserve">
From 02/02 to 22/02/2022</t>
        </r>
      </text>
    </comment>
    <comment ref="M188" authorId="1" shapeId="0" xr:uid="{1B9BA26E-9107-4B79-BC31-395C37C27EA1}">
      <text>
        <r>
          <rPr>
            <b/>
            <sz val="9"/>
            <color indexed="81"/>
            <rFont val="Tahoma"/>
            <family val="2"/>
          </rPr>
          <t>Hr hr supervisor:</t>
        </r>
        <r>
          <rPr>
            <sz val="9"/>
            <color indexed="81"/>
            <rFont val="Tahoma"/>
            <family val="2"/>
          </rPr>
          <t xml:space="preserve">
From 13/06  to 20/06/2022</t>
        </r>
      </text>
    </comment>
    <comment ref="N188" authorId="1" shapeId="0" xr:uid="{6D46F8BD-B036-4128-930E-841F744B178D}">
      <text>
        <r>
          <rPr>
            <b/>
            <sz val="9"/>
            <color indexed="81"/>
            <rFont val="Tahoma"/>
            <family val="2"/>
          </rPr>
          <t>Hr hr supervisor:</t>
        </r>
        <r>
          <rPr>
            <sz val="9"/>
            <color indexed="81"/>
            <rFont val="Tahoma"/>
            <family val="2"/>
          </rPr>
          <t xml:space="preserve">
From 01/07 to 04/07/2022</t>
        </r>
      </text>
    </comment>
    <comment ref="R189" authorId="2" shapeId="0" xr:uid="{60E1784B-78B6-4392-A642-764F27E3D3EB}">
      <text>
        <r>
          <rPr>
            <b/>
            <sz val="9"/>
            <color indexed="81"/>
            <rFont val="Tahoma"/>
            <family val="2"/>
          </rPr>
          <t>HR Supervisor:</t>
        </r>
        <r>
          <rPr>
            <sz val="9"/>
            <color indexed="81"/>
            <rFont val="Tahoma"/>
            <family val="2"/>
          </rPr>
          <t xml:space="preserve">
From 12/11 to 30/11/2022</t>
        </r>
      </text>
    </comment>
    <comment ref="S189" authorId="2" shapeId="0" xr:uid="{02FC7424-6BCA-479F-AC77-BA53D792B86F}">
      <text>
        <r>
          <rPr>
            <b/>
            <sz val="9"/>
            <color indexed="81"/>
            <rFont val="Tahoma"/>
            <family val="2"/>
          </rPr>
          <t>HR Supervisor:</t>
        </r>
        <r>
          <rPr>
            <sz val="9"/>
            <color indexed="81"/>
            <rFont val="Tahoma"/>
            <family val="2"/>
          </rPr>
          <t xml:space="preserve">
From 01/12 to 03/12/2022</t>
        </r>
      </text>
    </comment>
    <comment ref="R190" authorId="0" shapeId="0" xr:uid="{0774157C-59DD-4467-BE39-FD92F0012D63}">
      <text>
        <r>
          <rPr>
            <b/>
            <sz val="9"/>
            <color indexed="81"/>
            <rFont val="Tahoma"/>
            <family val="2"/>
          </rPr>
          <t>Hr Supervisor:</t>
        </r>
        <r>
          <rPr>
            <sz val="9"/>
            <color indexed="81"/>
            <rFont val="Tahoma"/>
            <family val="2"/>
          </rPr>
          <t xml:space="preserve">
From 01/11 to 21/11/2022</t>
        </r>
      </text>
    </comment>
    <comment ref="N191" authorId="1" shapeId="0" xr:uid="{5CFD5A4B-60DD-4F22-89A7-E3EE0CF18552}">
      <text>
        <r>
          <rPr>
            <b/>
            <sz val="9"/>
            <color indexed="81"/>
            <rFont val="Tahoma"/>
            <family val="2"/>
          </rPr>
          <t>Hr hr supervisor:</t>
        </r>
        <r>
          <rPr>
            <sz val="9"/>
            <color indexed="81"/>
            <rFont val="Tahoma"/>
            <family val="2"/>
          </rPr>
          <t xml:space="preserve">
From 18/07 to 30/07/2022</t>
        </r>
      </text>
    </comment>
    <comment ref="O191" authorId="1" shapeId="0" xr:uid="{4BABF5FB-2D7A-4D65-83C5-1BDA9B86AEC5}">
      <text>
        <r>
          <rPr>
            <b/>
            <sz val="9"/>
            <color indexed="81"/>
            <rFont val="Tahoma"/>
            <family val="2"/>
          </rPr>
          <t>Hr hr supervisor:</t>
        </r>
        <r>
          <rPr>
            <sz val="9"/>
            <color indexed="81"/>
            <rFont val="Tahoma"/>
            <family val="2"/>
          </rPr>
          <t xml:space="preserve">
From 02/08 to 08/08/2022</t>
        </r>
      </text>
    </comment>
    <comment ref="M192" authorId="1" shapeId="0" xr:uid="{28DEDB0D-83C1-4BEA-ABB1-0B8D3C8B946B}">
      <text>
        <r>
          <rPr>
            <b/>
            <sz val="9"/>
            <color indexed="81"/>
            <rFont val="Tahoma"/>
            <family val="2"/>
          </rPr>
          <t>Hr hr supervisor:</t>
        </r>
        <r>
          <rPr>
            <sz val="9"/>
            <color indexed="81"/>
            <rFont val="Tahoma"/>
            <family val="2"/>
          </rPr>
          <t xml:space="preserve">
From 09/06 to 29/06/2022</t>
        </r>
      </text>
    </comment>
    <comment ref="K193" authorId="1" shapeId="0" xr:uid="{98D5AEB8-3924-4A42-B969-B01F1F047D68}">
      <text>
        <r>
          <rPr>
            <b/>
            <sz val="9"/>
            <color indexed="81"/>
            <rFont val="Tahoma"/>
            <family val="2"/>
          </rPr>
          <t>Hr hr supervisor:</t>
        </r>
        <r>
          <rPr>
            <sz val="9"/>
            <color indexed="81"/>
            <rFont val="Tahoma"/>
            <family val="2"/>
          </rPr>
          <t xml:space="preserve">
From 05/04 to 25/04/2022</t>
        </r>
      </text>
    </comment>
    <comment ref="I194" authorId="1" shapeId="0" xr:uid="{A547D1DC-919F-486F-917C-02FAFDA0CF9D}">
      <text>
        <r>
          <rPr>
            <b/>
            <sz val="9"/>
            <color indexed="81"/>
            <rFont val="Tahoma"/>
            <family val="2"/>
          </rPr>
          <t>Hr hr supervisor:</t>
        </r>
        <r>
          <rPr>
            <sz val="9"/>
            <color indexed="81"/>
            <rFont val="Tahoma"/>
            <family val="2"/>
          </rPr>
          <t xml:space="preserve">
From 23/02 to 28/02/2022</t>
        </r>
      </text>
    </comment>
    <comment ref="J194" authorId="1" shapeId="0" xr:uid="{483BF730-E2F8-47C4-B18F-2C114C1523F0}">
      <text>
        <r>
          <rPr>
            <b/>
            <sz val="9"/>
            <color indexed="81"/>
            <rFont val="Tahoma"/>
            <family val="2"/>
          </rPr>
          <t>Hr hr supervisor:</t>
        </r>
        <r>
          <rPr>
            <sz val="9"/>
            <color indexed="81"/>
            <rFont val="Tahoma"/>
            <family val="2"/>
          </rPr>
          <t xml:space="preserve">
From 01/03 to 15/03/2022</t>
        </r>
      </text>
    </comment>
    <comment ref="I197" authorId="1" shapeId="0" xr:uid="{C6F71A8A-B653-4486-9B1E-0272BD19D20A}">
      <text>
        <r>
          <rPr>
            <b/>
            <sz val="9"/>
            <color indexed="81"/>
            <rFont val="Tahoma"/>
            <family val="2"/>
          </rPr>
          <t>Hr hr supervisor:</t>
        </r>
        <r>
          <rPr>
            <sz val="9"/>
            <color indexed="81"/>
            <rFont val="Tahoma"/>
            <family val="2"/>
          </rPr>
          <t xml:space="preserve">
The 28/02/2022</t>
        </r>
      </text>
    </comment>
    <comment ref="J197" authorId="1" shapeId="0" xr:uid="{56CCA91E-04E1-4BB2-9C86-D869FFB14E26}">
      <text>
        <r>
          <rPr>
            <b/>
            <sz val="9"/>
            <color indexed="81"/>
            <rFont val="Tahoma"/>
            <family val="2"/>
          </rPr>
          <t>Hr hr supervisor:</t>
        </r>
        <r>
          <rPr>
            <sz val="9"/>
            <color indexed="81"/>
            <rFont val="Tahoma"/>
            <family val="2"/>
          </rPr>
          <t xml:space="preserve">
From 01/03 to 19/03/2022</t>
        </r>
      </text>
    </comment>
    <comment ref="L198" authorId="1" shapeId="0" xr:uid="{D799EA87-1FE1-4026-95E8-EA96037C5C33}">
      <text>
        <r>
          <rPr>
            <b/>
            <sz val="9"/>
            <color indexed="81"/>
            <rFont val="Tahoma"/>
            <family val="2"/>
          </rPr>
          <t>Hr hr supervisor:</t>
        </r>
        <r>
          <rPr>
            <sz val="9"/>
            <color indexed="81"/>
            <rFont val="Tahoma"/>
            <family val="2"/>
          </rPr>
          <t xml:space="preserve">
From 05/05 to 26/05/2022</t>
        </r>
      </text>
    </comment>
    <comment ref="N199" authorId="1" shapeId="0" xr:uid="{9C6164EC-ECD7-4A14-BE4D-E25CF0F0D069}">
      <text>
        <r>
          <rPr>
            <b/>
            <sz val="9"/>
            <color indexed="81"/>
            <rFont val="Tahoma"/>
            <family val="2"/>
          </rPr>
          <t>Hr hr supervisor:</t>
        </r>
        <r>
          <rPr>
            <sz val="9"/>
            <color indexed="81"/>
            <rFont val="Tahoma"/>
            <family val="2"/>
          </rPr>
          <t xml:space="preserve">
From 09/07 to 30/07/2022</t>
        </r>
      </text>
    </comment>
    <comment ref="S200" authorId="2" shapeId="0" xr:uid="{E684BE81-2540-424C-896A-6F73172B0798}">
      <text>
        <r>
          <rPr>
            <b/>
            <sz val="9"/>
            <color indexed="81"/>
            <rFont val="Tahoma"/>
            <family val="2"/>
          </rPr>
          <t>HR Supervisor:</t>
        </r>
        <r>
          <rPr>
            <sz val="9"/>
            <color indexed="81"/>
            <rFont val="Tahoma"/>
            <family val="2"/>
          </rPr>
          <t xml:space="preserve">
From 01/12 to 21/12/2022</t>
        </r>
      </text>
    </comment>
    <comment ref="N201" authorId="1" shapeId="0" xr:uid="{81FCB7A6-BC93-44F6-A743-FBC26D726CDA}">
      <text>
        <r>
          <rPr>
            <b/>
            <sz val="9"/>
            <color indexed="81"/>
            <rFont val="Tahoma"/>
            <family val="2"/>
          </rPr>
          <t>Hr hr supervisor:</t>
        </r>
        <r>
          <rPr>
            <sz val="9"/>
            <color indexed="81"/>
            <rFont val="Tahoma"/>
            <family val="2"/>
          </rPr>
          <t xml:space="preserve">
From 07/07 to 13/07/2022</t>
        </r>
      </text>
    </comment>
    <comment ref="Q201" authorId="2" shapeId="0" xr:uid="{1ABF5608-2233-4F4E-A3CA-7E50E2032C4E}">
      <text>
        <r>
          <rPr>
            <b/>
            <sz val="9"/>
            <color indexed="81"/>
            <rFont val="Tahoma"/>
            <family val="2"/>
          </rPr>
          <t>HR Supervisor:</t>
        </r>
        <r>
          <rPr>
            <sz val="9"/>
            <color indexed="81"/>
            <rFont val="Tahoma"/>
            <family val="2"/>
          </rPr>
          <t xml:space="preserve">
The 30.10.2022</t>
        </r>
      </text>
    </comment>
    <comment ref="R201" authorId="2" shapeId="0" xr:uid="{4AD4A4E3-6F82-4C73-A261-BE43A6EE0ABE}">
      <text>
        <r>
          <rPr>
            <b/>
            <sz val="9"/>
            <color indexed="81"/>
            <rFont val="Tahoma"/>
            <family val="2"/>
          </rPr>
          <t>HR Supervisor:</t>
        </r>
        <r>
          <rPr>
            <sz val="9"/>
            <color indexed="81"/>
            <rFont val="Tahoma"/>
            <family val="2"/>
          </rPr>
          <t xml:space="preserve">
From 01/11  to 12/11/2022</t>
        </r>
      </text>
    </comment>
    <comment ref="S202" authorId="2" shapeId="0" xr:uid="{16B4FDC6-EAC9-4971-9F2B-CB5526B3372A}">
      <text>
        <r>
          <rPr>
            <b/>
            <sz val="9"/>
            <color indexed="81"/>
            <rFont val="Tahoma"/>
            <family val="2"/>
          </rPr>
          <t>HR Supervisor:</t>
        </r>
        <r>
          <rPr>
            <sz val="9"/>
            <color indexed="81"/>
            <rFont val="Tahoma"/>
            <family val="2"/>
          </rPr>
          <t xml:space="preserve">
From 12/12 to 03/01/2022</t>
        </r>
      </text>
    </comment>
    <comment ref="I203" authorId="1" shapeId="0" xr:uid="{9D384784-9752-4F0C-A82C-C6C18B9E5F08}">
      <text>
        <r>
          <rPr>
            <b/>
            <sz val="9"/>
            <color indexed="81"/>
            <rFont val="Tahoma"/>
            <family val="2"/>
          </rPr>
          <t>Hr hr supervisor:</t>
        </r>
        <r>
          <rPr>
            <sz val="9"/>
            <color indexed="81"/>
            <rFont val="Tahoma"/>
            <family val="2"/>
          </rPr>
          <t xml:space="preserve">
From 16/02 to 28/02/2022</t>
        </r>
      </text>
    </comment>
    <comment ref="J203" authorId="1" shapeId="0" xr:uid="{E96284B0-95DC-4A34-9AF3-1E755F050B8E}">
      <text>
        <r>
          <rPr>
            <b/>
            <sz val="9"/>
            <color indexed="81"/>
            <rFont val="Tahoma"/>
            <family val="2"/>
          </rPr>
          <t>Hr hr supervisor:</t>
        </r>
        <r>
          <rPr>
            <sz val="9"/>
            <color indexed="81"/>
            <rFont val="Tahoma"/>
            <family val="2"/>
          </rPr>
          <t xml:space="preserve">
From 01/03 to 08/03/2022</t>
        </r>
      </text>
    </comment>
    <comment ref="Q204" authorId="0" shapeId="0" xr:uid="{D4DE6866-BEDB-4A7E-8C04-2D98F2E8AA24}">
      <text>
        <r>
          <rPr>
            <b/>
            <sz val="9"/>
            <color indexed="81"/>
            <rFont val="Tahoma"/>
            <family val="2"/>
          </rPr>
          <t>Hr Supervisor:</t>
        </r>
        <r>
          <rPr>
            <sz val="9"/>
            <color indexed="81"/>
            <rFont val="Tahoma"/>
            <family val="2"/>
          </rPr>
          <t xml:space="preserve">
From 17/10 to 31/10/2022</t>
        </r>
      </text>
    </comment>
    <comment ref="R204" authorId="0" shapeId="0" xr:uid="{D6731E21-6E03-4A49-9643-2E37AA169276}">
      <text>
        <r>
          <rPr>
            <b/>
            <sz val="9"/>
            <color indexed="81"/>
            <rFont val="Tahoma"/>
            <family val="2"/>
          </rPr>
          <t>Hr Supervisor:</t>
        </r>
        <r>
          <rPr>
            <sz val="9"/>
            <color indexed="81"/>
            <rFont val="Tahoma"/>
            <family val="2"/>
          </rPr>
          <t xml:space="preserve">
From 01/11 to 05/11/2022</t>
        </r>
      </text>
    </comment>
    <comment ref="K205" authorId="1" shapeId="0" xr:uid="{55379A06-798F-4995-BA75-2303BE3D8025}">
      <text>
        <r>
          <rPr>
            <b/>
            <sz val="9"/>
            <color indexed="81"/>
            <rFont val="Tahoma"/>
            <family val="2"/>
          </rPr>
          <t>Hr hr supervisor:</t>
        </r>
        <r>
          <rPr>
            <sz val="9"/>
            <color indexed="81"/>
            <rFont val="Tahoma"/>
            <family val="2"/>
          </rPr>
          <t xml:space="preserve">
From 22/04 to 29/04/2022</t>
        </r>
      </text>
    </comment>
    <comment ref="L205" authorId="1" shapeId="0" xr:uid="{B1D17A38-1486-4CBB-89F9-8542A7482784}">
      <text>
        <r>
          <rPr>
            <b/>
            <sz val="9"/>
            <color indexed="81"/>
            <rFont val="Tahoma"/>
            <family val="2"/>
          </rPr>
          <t>Hr hr supervisor:</t>
        </r>
        <r>
          <rPr>
            <sz val="9"/>
            <color indexed="81"/>
            <rFont val="Tahoma"/>
            <family val="2"/>
          </rPr>
          <t xml:space="preserve">
From 02/05 to 13/05/2022</t>
        </r>
      </text>
    </comment>
    <comment ref="M207" authorId="1" shapeId="0" xr:uid="{36C854D3-DD4E-4022-B561-25531CDF5AB2}">
      <text>
        <r>
          <rPr>
            <b/>
            <sz val="9"/>
            <color indexed="81"/>
            <rFont val="Tahoma"/>
            <family val="2"/>
          </rPr>
          <t>Hr hr supervisor:</t>
        </r>
        <r>
          <rPr>
            <sz val="9"/>
            <color indexed="81"/>
            <rFont val="Tahoma"/>
            <family val="2"/>
          </rPr>
          <t xml:space="preserve">
the 30/05/2022 and From 10/6 to 18/06/2022</t>
        </r>
      </text>
    </comment>
    <comment ref="O207" authorId="1" shapeId="0" xr:uid="{963F69B6-3FD6-4B0C-BAE9-1347945D7AAF}">
      <text>
        <r>
          <rPr>
            <b/>
            <sz val="9"/>
            <color indexed="81"/>
            <rFont val="Tahoma"/>
            <family val="2"/>
          </rPr>
          <t>Hr hr supervisor:</t>
        </r>
        <r>
          <rPr>
            <sz val="9"/>
            <color indexed="81"/>
            <rFont val="Tahoma"/>
            <family val="2"/>
          </rPr>
          <t xml:space="preserve">
From 02/08 to 11/08/2022</t>
        </r>
      </text>
    </comment>
    <comment ref="J208" authorId="1" shapeId="0" xr:uid="{9295A5A0-110E-4C01-A135-CD23B6192DF0}">
      <text>
        <r>
          <rPr>
            <b/>
            <sz val="9"/>
            <color indexed="81"/>
            <rFont val="Tahoma"/>
            <family val="2"/>
          </rPr>
          <t>Hr hr supervisor:</t>
        </r>
        <r>
          <rPr>
            <sz val="9"/>
            <color indexed="81"/>
            <rFont val="Tahoma"/>
            <family val="2"/>
          </rPr>
          <t xml:space="preserve">
From 29/03 to 31/03/2022</t>
        </r>
      </text>
    </comment>
    <comment ref="K208" authorId="1" shapeId="0" xr:uid="{F59AF292-20B1-4C08-8E72-2E1C5BF32AC2}">
      <text>
        <r>
          <rPr>
            <b/>
            <sz val="9"/>
            <color indexed="81"/>
            <rFont val="Tahoma"/>
            <family val="2"/>
          </rPr>
          <t>Hr hr supervisor:</t>
        </r>
        <r>
          <rPr>
            <sz val="9"/>
            <color indexed="81"/>
            <rFont val="Tahoma"/>
            <family val="2"/>
          </rPr>
          <t xml:space="preserve">
From 01/04 to 18/04/2022</t>
        </r>
      </text>
    </comment>
    <comment ref="I209" authorId="1" shapeId="0" xr:uid="{88D44895-075E-4E44-BD1D-8DA0CDDCC041}">
      <text>
        <r>
          <rPr>
            <b/>
            <sz val="9"/>
            <color indexed="81"/>
            <rFont val="Tahoma"/>
            <family val="2"/>
          </rPr>
          <t>Hr hr supervisor:</t>
        </r>
        <r>
          <rPr>
            <sz val="9"/>
            <color indexed="81"/>
            <rFont val="Tahoma"/>
            <family val="2"/>
          </rPr>
          <t xml:space="preserve">
From 04/02 to 24/02/2022</t>
        </r>
      </text>
    </comment>
    <comment ref="H210" authorId="1" shapeId="0" xr:uid="{E6CC146A-9EEC-4B6B-8AB7-CB4B0A14E190}">
      <text>
        <r>
          <rPr>
            <b/>
            <sz val="9"/>
            <color indexed="81"/>
            <rFont val="Tahoma"/>
            <family val="2"/>
          </rPr>
          <t>Hr hr supervisor:</t>
        </r>
        <r>
          <rPr>
            <sz val="9"/>
            <color indexed="81"/>
            <rFont val="Tahoma"/>
            <family val="2"/>
          </rPr>
          <t xml:space="preserve">
The 08/03/2021 and From 10/01 to 31/01/2022</t>
        </r>
      </text>
    </comment>
    <comment ref="I211" authorId="1" shapeId="0" xr:uid="{E9FB2222-3913-4852-B36C-1BF3751CC5FE}">
      <text>
        <r>
          <rPr>
            <b/>
            <sz val="9"/>
            <color indexed="81"/>
            <rFont val="Tahoma"/>
            <family val="2"/>
          </rPr>
          <t>Hr hr supervisor:</t>
        </r>
        <r>
          <rPr>
            <sz val="9"/>
            <color indexed="81"/>
            <rFont val="Tahoma"/>
            <family val="2"/>
          </rPr>
          <t xml:space="preserve">
From 05/02 to 24/02/2022</t>
        </r>
      </text>
    </comment>
    <comment ref="J211" authorId="1" shapeId="0" xr:uid="{14375EF8-9C39-4EFA-A025-15709E459886}">
      <text>
        <r>
          <rPr>
            <b/>
            <sz val="9"/>
            <color indexed="81"/>
            <rFont val="Tahoma"/>
            <family val="2"/>
          </rPr>
          <t>Hr hr supervisor:</t>
        </r>
        <r>
          <rPr>
            <sz val="9"/>
            <color indexed="81"/>
            <rFont val="Tahoma"/>
            <family val="2"/>
          </rPr>
          <t xml:space="preserve">
The 04/02/2022</t>
        </r>
      </text>
    </comment>
    <comment ref="O212" authorId="1" shapeId="0" xr:uid="{FFA57AD6-4D23-4FB5-9085-167942146A7A}">
      <text>
        <r>
          <rPr>
            <b/>
            <sz val="9"/>
            <color indexed="81"/>
            <rFont val="Tahoma"/>
            <family val="2"/>
          </rPr>
          <t>Hr hr supervisor:</t>
        </r>
        <r>
          <rPr>
            <sz val="9"/>
            <color indexed="81"/>
            <rFont val="Tahoma"/>
            <family val="2"/>
          </rPr>
          <t xml:space="preserve">
The 21/04/2022 and From 20/08 to 31/08/2022</t>
        </r>
      </text>
    </comment>
    <comment ref="P212" authorId="1" shapeId="0" xr:uid="{8B5EE402-4AF5-453C-9CAA-0F3CD028BA11}">
      <text>
        <r>
          <rPr>
            <b/>
            <sz val="9"/>
            <color indexed="81"/>
            <rFont val="Tahoma"/>
            <family val="2"/>
          </rPr>
          <t>Hr hr supervisor:</t>
        </r>
        <r>
          <rPr>
            <sz val="9"/>
            <color indexed="81"/>
            <rFont val="Tahoma"/>
            <family val="2"/>
          </rPr>
          <t xml:space="preserve">
From 01/09 to 07/09/2022</t>
        </r>
      </text>
    </comment>
    <comment ref="H213" authorId="1" shapeId="0" xr:uid="{DCD362A9-C3CA-45AB-85C9-CABFD885697E}">
      <text>
        <r>
          <rPr>
            <b/>
            <sz val="9"/>
            <color indexed="81"/>
            <rFont val="Tahoma"/>
            <family val="2"/>
          </rPr>
          <t>Hr hr supervisor:</t>
        </r>
        <r>
          <rPr>
            <sz val="9"/>
            <color indexed="81"/>
            <rFont val="Tahoma"/>
            <family val="2"/>
          </rPr>
          <t xml:space="preserve">
The 29/03/2021 and From 10/01 to 31/01/2022</t>
        </r>
      </text>
    </comment>
    <comment ref="Q216" authorId="0" shapeId="0" xr:uid="{56577621-5765-45F0-8BAB-F8CF0F57ABC2}">
      <text>
        <r>
          <rPr>
            <b/>
            <sz val="9"/>
            <color indexed="81"/>
            <rFont val="Tahoma"/>
            <family val="2"/>
          </rPr>
          <t>Hr Supervisor:</t>
        </r>
        <r>
          <rPr>
            <sz val="9"/>
            <color indexed="81"/>
            <rFont val="Tahoma"/>
            <family val="2"/>
          </rPr>
          <t xml:space="preserve">
From 01/10 to 08/10/2022</t>
        </r>
      </text>
    </comment>
    <comment ref="S216" authorId="2" shapeId="0" xr:uid="{97F883ED-8343-4E34-A468-ED4D71552600}">
      <text>
        <r>
          <rPr>
            <b/>
            <sz val="9"/>
            <color indexed="81"/>
            <rFont val="Tahoma"/>
            <family val="2"/>
          </rPr>
          <t>HR Supervisor:</t>
        </r>
        <r>
          <rPr>
            <sz val="9"/>
            <color indexed="81"/>
            <rFont val="Tahoma"/>
            <family val="2"/>
          </rPr>
          <t xml:space="preserve">
From 12/12 to 23/12/2022
</t>
        </r>
      </text>
    </comment>
    <comment ref="R217" authorId="0" shapeId="0" xr:uid="{78639FAC-40D1-4A13-99BC-8F4BD4938298}">
      <text>
        <r>
          <rPr>
            <b/>
            <sz val="9"/>
            <color indexed="81"/>
            <rFont val="Tahoma"/>
            <family val="2"/>
          </rPr>
          <t>Hr Supervisor:</t>
        </r>
        <r>
          <rPr>
            <sz val="9"/>
            <color indexed="81"/>
            <rFont val="Tahoma"/>
            <family val="2"/>
          </rPr>
          <t xml:space="preserve">
From 21/11 to 31/11/2022</t>
        </r>
      </text>
    </comment>
    <comment ref="S217" authorId="0" shapeId="0" xr:uid="{194CA8E5-75A2-4AAB-BA47-60D2E9B3EF56}">
      <text>
        <r>
          <rPr>
            <b/>
            <sz val="9"/>
            <color indexed="81"/>
            <rFont val="Tahoma"/>
            <family val="2"/>
          </rPr>
          <t>Hr Supervisor:</t>
        </r>
        <r>
          <rPr>
            <sz val="9"/>
            <color indexed="81"/>
            <rFont val="Tahoma"/>
            <family val="2"/>
          </rPr>
          <t xml:space="preserve">
From 01/12 to 09/12/2022</t>
        </r>
      </text>
    </comment>
    <comment ref="H219" authorId="1" shapeId="0" xr:uid="{EFE065DE-E9DE-4E14-AF7C-2F2ADF59CD65}">
      <text>
        <r>
          <rPr>
            <b/>
            <sz val="9"/>
            <color indexed="81"/>
            <rFont val="Tahoma"/>
            <family val="2"/>
          </rPr>
          <t>Hr hr supervisor:</t>
        </r>
        <r>
          <rPr>
            <sz val="9"/>
            <color indexed="81"/>
            <rFont val="Tahoma"/>
            <family val="2"/>
          </rPr>
          <t xml:space="preserve">
From 06/01 to 28/01/2022</t>
        </r>
      </text>
    </comment>
    <comment ref="J222" authorId="1" shapeId="0" xr:uid="{7D2A753F-66F9-4AB0-B57F-72936DD8E751}">
      <text>
        <r>
          <rPr>
            <b/>
            <sz val="9"/>
            <color indexed="81"/>
            <rFont val="Tahoma"/>
            <family val="2"/>
          </rPr>
          <t>Hr hr supervisor:</t>
        </r>
        <r>
          <rPr>
            <sz val="9"/>
            <color indexed="81"/>
            <rFont val="Tahoma"/>
            <family val="2"/>
          </rPr>
          <t xml:space="preserve">
From 14/03 to 31/03/2022</t>
        </r>
      </text>
    </comment>
    <comment ref="K222" authorId="1" shapeId="0" xr:uid="{8F4B707D-0465-4F63-A4EA-597984DF0A6B}">
      <text>
        <r>
          <rPr>
            <b/>
            <sz val="9"/>
            <color indexed="81"/>
            <rFont val="Tahoma"/>
            <family val="2"/>
          </rPr>
          <t>Hr hr supervisor:</t>
        </r>
        <r>
          <rPr>
            <sz val="9"/>
            <color indexed="81"/>
            <rFont val="Tahoma"/>
            <family val="2"/>
          </rPr>
          <t xml:space="preserve">
From 01/04 to 02/04/2022</t>
        </r>
      </text>
    </comment>
    <comment ref="I223" authorId="1" shapeId="0" xr:uid="{59DA06CC-8F82-4F75-8D57-FEAD112CC43A}">
      <text>
        <r>
          <rPr>
            <b/>
            <sz val="9"/>
            <color indexed="81"/>
            <rFont val="Tahoma"/>
            <family val="2"/>
          </rPr>
          <t>Hr hr supervisor:</t>
        </r>
        <r>
          <rPr>
            <sz val="9"/>
            <color indexed="81"/>
            <rFont val="Tahoma"/>
            <family val="2"/>
          </rPr>
          <t xml:space="preserve">
From 17/02 to 28/02/2022</t>
        </r>
      </text>
    </comment>
    <comment ref="J223" authorId="1" shapeId="0" xr:uid="{28DAFFE8-CA8F-4F2A-BD53-2602985329BF}">
      <text>
        <r>
          <rPr>
            <b/>
            <sz val="9"/>
            <color indexed="81"/>
            <rFont val="Tahoma"/>
            <family val="2"/>
          </rPr>
          <t>Hr hr supervisor:</t>
        </r>
        <r>
          <rPr>
            <sz val="9"/>
            <color indexed="81"/>
            <rFont val="Tahoma"/>
            <family val="2"/>
          </rPr>
          <t xml:space="preserve">
From 01/03 to 07/03/2022</t>
        </r>
      </text>
    </comment>
    <comment ref="H224" authorId="1" shapeId="0" xr:uid="{A5BBC16F-7DDD-4D64-9E8B-88983CC6D414}">
      <text>
        <r>
          <rPr>
            <b/>
            <sz val="9"/>
            <color indexed="81"/>
            <rFont val="Tahoma"/>
            <family val="2"/>
          </rPr>
          <t>Hr hr supervisor:</t>
        </r>
        <r>
          <rPr>
            <sz val="9"/>
            <color indexed="81"/>
            <rFont val="Tahoma"/>
            <family val="2"/>
          </rPr>
          <t xml:space="preserve">
From 29/1 to 31/01/2022</t>
        </r>
      </text>
    </comment>
    <comment ref="I224" authorId="1" shapeId="0" xr:uid="{E12BD170-B6E2-4D6C-8470-01CC39F9E42E}">
      <text>
        <r>
          <rPr>
            <b/>
            <sz val="9"/>
            <color indexed="81"/>
            <rFont val="Tahoma"/>
            <family val="2"/>
          </rPr>
          <t>Hr hr supervisor:</t>
        </r>
        <r>
          <rPr>
            <sz val="9"/>
            <color indexed="81"/>
            <rFont val="Tahoma"/>
            <family val="2"/>
          </rPr>
          <t xml:space="preserve">
From 01/02 to 14/02/2022</t>
        </r>
      </text>
    </comment>
    <comment ref="H225" authorId="1" shapeId="0" xr:uid="{32897F39-D67A-4C5E-8952-9C0A44F62451}">
      <text>
        <r>
          <rPr>
            <b/>
            <sz val="9"/>
            <color indexed="81"/>
            <rFont val="Tahoma"/>
            <family val="2"/>
          </rPr>
          <t xml:space="preserve">Hr hr supervisor:
</t>
        </r>
        <r>
          <rPr>
            <sz val="9"/>
            <color indexed="81"/>
            <rFont val="Tahoma"/>
            <family val="2"/>
          </rPr>
          <t>From 06/01 to 28/01/2022</t>
        </r>
      </text>
    </comment>
    <comment ref="I226" authorId="1" shapeId="0" xr:uid="{19DBDCD7-37B0-4348-AE16-4257775F096F}">
      <text>
        <r>
          <rPr>
            <b/>
            <sz val="9"/>
            <color indexed="81"/>
            <rFont val="Tahoma"/>
            <family val="2"/>
          </rPr>
          <t>Hr hr supervisor:</t>
        </r>
        <r>
          <rPr>
            <sz val="9"/>
            <color indexed="81"/>
            <rFont val="Tahoma"/>
            <family val="2"/>
          </rPr>
          <t xml:space="preserve">
From 07/02 to 17/02/2022</t>
        </r>
      </text>
    </comment>
    <comment ref="M227" authorId="1" shapeId="0" xr:uid="{D70DFB07-0AB6-4826-B433-0D614386C29B}">
      <text>
        <r>
          <rPr>
            <b/>
            <sz val="9"/>
            <color indexed="81"/>
            <rFont val="Tahoma"/>
            <family val="2"/>
          </rPr>
          <t>Hr hr supervisor:</t>
        </r>
        <r>
          <rPr>
            <sz val="9"/>
            <color indexed="81"/>
            <rFont val="Tahoma"/>
            <family val="2"/>
          </rPr>
          <t xml:space="preserve">
From 06/06 to 25/06/2022</t>
        </r>
      </text>
    </comment>
    <comment ref="N228" authorId="1" shapeId="0" xr:uid="{3A640C59-FF76-481D-9A85-6C21C5076E09}">
      <text>
        <r>
          <rPr>
            <b/>
            <sz val="9"/>
            <color indexed="81"/>
            <rFont val="Tahoma"/>
            <family val="2"/>
          </rPr>
          <t>Hr hr supervisor:</t>
        </r>
        <r>
          <rPr>
            <sz val="9"/>
            <color indexed="81"/>
            <rFont val="Tahoma"/>
            <family val="2"/>
          </rPr>
          <t xml:space="preserve">
From 11/07 to 22/07/2022</t>
        </r>
      </text>
    </comment>
    <comment ref="S228" authorId="2" shapeId="0" xr:uid="{1882E4C6-A98E-4A49-BEB9-0BC2130D346C}">
      <text>
        <r>
          <rPr>
            <b/>
            <sz val="9"/>
            <color indexed="81"/>
            <rFont val="Tahoma"/>
            <family val="2"/>
          </rPr>
          <t>HR Supervisor:</t>
        </r>
        <r>
          <rPr>
            <sz val="9"/>
            <color indexed="81"/>
            <rFont val="Tahoma"/>
            <family val="2"/>
          </rPr>
          <t xml:space="preserve">
From 02/01 to 10/01/2022</t>
        </r>
      </text>
    </comment>
    <comment ref="R230" authorId="2" shapeId="0" xr:uid="{7FC38119-091C-4654-9624-80607A69BA21}">
      <text>
        <r>
          <rPr>
            <b/>
            <sz val="9"/>
            <color indexed="81"/>
            <rFont val="Tahoma"/>
            <family val="2"/>
          </rPr>
          <t>HR Supervisor:</t>
        </r>
        <r>
          <rPr>
            <sz val="9"/>
            <color indexed="81"/>
            <rFont val="Tahoma"/>
            <family val="2"/>
          </rPr>
          <t xml:space="preserve">
From 11/11 to 19/11/2022</t>
        </r>
      </text>
    </comment>
    <comment ref="S231" authorId="2" shapeId="0" xr:uid="{C2507BAC-AB85-4C28-90CC-DCDBCC9E438F}">
      <text>
        <r>
          <rPr>
            <b/>
            <sz val="9"/>
            <color indexed="81"/>
            <rFont val="Tahoma"/>
            <family val="2"/>
          </rPr>
          <t>HR Supervisor:</t>
        </r>
        <r>
          <rPr>
            <sz val="9"/>
            <color indexed="81"/>
            <rFont val="Tahoma"/>
            <family val="2"/>
          </rPr>
          <t xml:space="preserve">
From 12/12 to 03/01/2022</t>
        </r>
      </text>
    </comment>
    <comment ref="N232" authorId="1" shapeId="0" xr:uid="{9478D68D-DB74-466C-BE90-14E74CBB0B5D}">
      <text>
        <r>
          <rPr>
            <b/>
            <sz val="9"/>
            <color indexed="81"/>
            <rFont val="Tahoma"/>
            <family val="2"/>
          </rPr>
          <t>Hr hr supervisor:</t>
        </r>
        <r>
          <rPr>
            <sz val="9"/>
            <color indexed="81"/>
            <rFont val="Tahoma"/>
            <family val="2"/>
          </rPr>
          <t xml:space="preserve">
From 27/07 to 30/07/2022</t>
        </r>
      </text>
    </comment>
    <comment ref="O232" authorId="1" shapeId="0" xr:uid="{E547D295-6ED3-4734-AD03-75869A55BC65}">
      <text>
        <r>
          <rPr>
            <b/>
            <sz val="9"/>
            <color indexed="81"/>
            <rFont val="Tahoma"/>
            <family val="2"/>
          </rPr>
          <t>Hr hr supervisor:</t>
        </r>
        <r>
          <rPr>
            <sz val="9"/>
            <color indexed="81"/>
            <rFont val="Tahoma"/>
            <family val="2"/>
          </rPr>
          <t xml:space="preserve">
From 02/08 to 17/08/2022</t>
        </r>
      </text>
    </comment>
    <comment ref="Q233" authorId="0" shapeId="0" xr:uid="{5A97B349-A428-41AA-9882-AAE2D3E23C0B}">
      <text>
        <r>
          <rPr>
            <b/>
            <sz val="9"/>
            <color indexed="81"/>
            <rFont val="Tahoma"/>
            <family val="2"/>
          </rPr>
          <t>Hr Supervisor:</t>
        </r>
        <r>
          <rPr>
            <sz val="9"/>
            <color indexed="81"/>
            <rFont val="Tahoma"/>
            <family val="2"/>
          </rPr>
          <t xml:space="preserve">
From 03/10 to 22/10/2022</t>
        </r>
      </text>
    </comment>
    <comment ref="N234" authorId="1" shapeId="0" xr:uid="{009DAE96-F1F2-44E3-ADE3-367783373C40}">
      <text>
        <r>
          <rPr>
            <b/>
            <sz val="9"/>
            <color indexed="81"/>
            <rFont val="Tahoma"/>
            <family val="2"/>
          </rPr>
          <t>Hr hr supervisor:</t>
        </r>
        <r>
          <rPr>
            <sz val="9"/>
            <color indexed="81"/>
            <rFont val="Tahoma"/>
            <family val="2"/>
          </rPr>
          <t xml:space="preserve">
From 01/07 to 21/07/2022</t>
        </r>
      </text>
    </comment>
    <comment ref="R235" authorId="0" shapeId="0" xr:uid="{7D1CFEC0-B863-4773-9FEA-B655A88B6BD6}">
      <text>
        <r>
          <rPr>
            <b/>
            <sz val="9"/>
            <color indexed="81"/>
            <rFont val="Tahoma"/>
            <family val="2"/>
          </rPr>
          <t>Hr Supervisor:</t>
        </r>
        <r>
          <rPr>
            <sz val="9"/>
            <color indexed="81"/>
            <rFont val="Tahoma"/>
            <family val="2"/>
          </rPr>
          <t xml:space="preserve">
From 03/11 to 19/11/2022</t>
        </r>
      </text>
    </comment>
    <comment ref="M236" authorId="1" shapeId="0" xr:uid="{5642E0CE-9A07-4A76-97E7-F560E57A651F}">
      <text>
        <r>
          <rPr>
            <b/>
            <sz val="9"/>
            <color indexed="81"/>
            <rFont val="Tahoma"/>
            <family val="2"/>
          </rPr>
          <t>Hr hr supervisor:</t>
        </r>
        <r>
          <rPr>
            <sz val="9"/>
            <color indexed="81"/>
            <rFont val="Tahoma"/>
            <family val="2"/>
          </rPr>
          <t xml:space="preserve">
From 01/06 to 07/06/2022</t>
        </r>
      </text>
    </comment>
    <comment ref="K237" authorId="1" shapeId="0" xr:uid="{A158DC56-1247-4A28-A3AF-31B572057CEA}">
      <text>
        <r>
          <rPr>
            <b/>
            <sz val="9"/>
            <color indexed="81"/>
            <rFont val="Tahoma"/>
            <family val="2"/>
          </rPr>
          <t>Hr hr supervisor:</t>
        </r>
        <r>
          <rPr>
            <sz val="9"/>
            <color indexed="81"/>
            <rFont val="Tahoma"/>
            <family val="2"/>
          </rPr>
          <t xml:space="preserve">
From 01/04 to 21/04/2022</t>
        </r>
      </text>
    </comment>
    <comment ref="L238" authorId="1" shapeId="0" xr:uid="{590188ED-9FB6-42F3-A496-0B5BE8A618FC}">
      <text>
        <r>
          <rPr>
            <b/>
            <sz val="9"/>
            <color indexed="81"/>
            <rFont val="Tahoma"/>
            <family val="2"/>
          </rPr>
          <t>Hr hr supervisor:</t>
        </r>
        <r>
          <rPr>
            <sz val="9"/>
            <color indexed="81"/>
            <rFont val="Tahoma"/>
            <family val="2"/>
          </rPr>
          <t xml:space="preserve">
From 03/05 to 24/05/2022</t>
        </r>
      </text>
    </comment>
    <comment ref="S239" authorId="2" shapeId="0" xr:uid="{22D7974C-BE9C-4C5A-9147-EB90A2926CE2}">
      <text>
        <r>
          <rPr>
            <b/>
            <sz val="9"/>
            <color indexed="81"/>
            <rFont val="Tahoma"/>
            <family val="2"/>
          </rPr>
          <t>HR Supervisor:</t>
        </r>
        <r>
          <rPr>
            <sz val="9"/>
            <color indexed="81"/>
            <rFont val="Tahoma"/>
            <family val="2"/>
          </rPr>
          <t xml:space="preserve">
From 12/12 to 03/01/2023</t>
        </r>
      </text>
    </comment>
    <comment ref="I240" authorId="1" shapeId="0" xr:uid="{58B0E4D6-E17B-4DD0-88FE-36AE4D527869}">
      <text>
        <r>
          <rPr>
            <b/>
            <sz val="9"/>
            <color indexed="81"/>
            <rFont val="Tahoma"/>
            <family val="2"/>
          </rPr>
          <t>Hr hr supervisor:</t>
        </r>
        <r>
          <rPr>
            <sz val="9"/>
            <color indexed="81"/>
            <rFont val="Tahoma"/>
            <family val="2"/>
          </rPr>
          <t xml:space="preserve">
From 01/02 to 21/02/2022</t>
        </r>
      </text>
    </comment>
    <comment ref="M241" authorId="1" shapeId="0" xr:uid="{52C8E4CE-5D1F-40FB-9F76-0CDC7687D6FB}">
      <text>
        <r>
          <rPr>
            <b/>
            <sz val="9"/>
            <color indexed="81"/>
            <rFont val="Tahoma"/>
            <family val="2"/>
          </rPr>
          <t>Hr hr supervisor:</t>
        </r>
        <r>
          <rPr>
            <sz val="9"/>
            <color indexed="81"/>
            <rFont val="Tahoma"/>
            <family val="2"/>
          </rPr>
          <t xml:space="preserve">
From 20/06 to 29/06/2022</t>
        </r>
      </text>
    </comment>
    <comment ref="N241" authorId="1" shapeId="0" xr:uid="{1D3562C4-410B-4368-94D8-80C50030159D}">
      <text>
        <r>
          <rPr>
            <b/>
            <sz val="9"/>
            <color indexed="81"/>
            <rFont val="Tahoma"/>
            <family val="2"/>
          </rPr>
          <t>Hr hr supervisor:</t>
        </r>
        <r>
          <rPr>
            <sz val="9"/>
            <color indexed="81"/>
            <rFont val="Tahoma"/>
            <family val="2"/>
          </rPr>
          <t xml:space="preserve">
From 01/07 to 11/07/2022</t>
        </r>
      </text>
    </comment>
    <comment ref="S242" authorId="2" shapeId="0" xr:uid="{D333B9D7-7172-4823-9AEB-B5A8E69EAA2D}">
      <text>
        <r>
          <rPr>
            <b/>
            <sz val="9"/>
            <color indexed="81"/>
            <rFont val="Tahoma"/>
            <family val="2"/>
          </rPr>
          <t>HR Supervisor:</t>
        </r>
        <r>
          <rPr>
            <sz val="9"/>
            <color indexed="81"/>
            <rFont val="Tahoma"/>
            <family val="2"/>
          </rPr>
          <t xml:space="preserve">
From 26/12 to 19/01/2022</t>
        </r>
      </text>
    </comment>
    <comment ref="N244" authorId="1" shapeId="0" xr:uid="{DAE8D28D-8173-48E9-A58B-0DF040F2A505}">
      <text>
        <r>
          <rPr>
            <b/>
            <sz val="9"/>
            <color indexed="81"/>
            <rFont val="Tahoma"/>
            <family val="2"/>
          </rPr>
          <t>Hr hr supervisor:</t>
        </r>
        <r>
          <rPr>
            <sz val="9"/>
            <color indexed="81"/>
            <rFont val="Tahoma"/>
            <family val="2"/>
          </rPr>
          <t xml:space="preserve">
From 25/07 to 30/07/2022</t>
        </r>
      </text>
    </comment>
    <comment ref="O244" authorId="1" shapeId="0" xr:uid="{A0769C43-2584-446B-91F7-B7730264CC14}">
      <text>
        <r>
          <rPr>
            <b/>
            <sz val="9"/>
            <color indexed="81"/>
            <rFont val="Tahoma"/>
            <family val="2"/>
          </rPr>
          <t>Hr hr supervisor:</t>
        </r>
        <r>
          <rPr>
            <sz val="9"/>
            <color indexed="81"/>
            <rFont val="Tahoma"/>
            <family val="2"/>
          </rPr>
          <t xml:space="preserve">
From 02/08 to 15/08/2022</t>
        </r>
      </text>
    </comment>
    <comment ref="L246" authorId="1" shapeId="0" xr:uid="{3C39CC07-CCF7-42DD-938B-20EF7571CBCC}">
      <text>
        <r>
          <rPr>
            <b/>
            <sz val="9"/>
            <color indexed="81"/>
            <rFont val="Tahoma"/>
            <family val="2"/>
          </rPr>
          <t>Hr hr supervisor:</t>
        </r>
        <r>
          <rPr>
            <sz val="9"/>
            <color indexed="81"/>
            <rFont val="Tahoma"/>
            <family val="2"/>
          </rPr>
          <t xml:space="preserve">
From 14/05 to 31/05/2022</t>
        </r>
      </text>
    </comment>
    <comment ref="M246" authorId="1" shapeId="0" xr:uid="{8B9B8BDB-FD49-4B7A-82E6-092E0174492A}">
      <text>
        <r>
          <rPr>
            <b/>
            <sz val="9"/>
            <color indexed="81"/>
            <rFont val="Tahoma"/>
            <family val="2"/>
          </rPr>
          <t>Hr hr supervisor:</t>
        </r>
        <r>
          <rPr>
            <sz val="9"/>
            <color indexed="81"/>
            <rFont val="Tahoma"/>
            <family val="2"/>
          </rPr>
          <t xml:space="preserve">
From 01/06 to 04/06/2022</t>
        </r>
      </text>
    </comment>
    <comment ref="O247" authorId="0" shapeId="0" xr:uid="{36FDEA08-BCBF-4F91-B6B1-1467D37D01A2}">
      <text>
        <r>
          <rPr>
            <b/>
            <sz val="9"/>
            <color indexed="81"/>
            <rFont val="Tahoma"/>
            <family val="2"/>
          </rPr>
          <t>Hr Supervisor:</t>
        </r>
        <r>
          <rPr>
            <sz val="9"/>
            <color indexed="81"/>
            <rFont val="Tahoma"/>
            <family val="2"/>
          </rPr>
          <t xml:space="preserve">
From 27/08 to 31/08/2022</t>
        </r>
      </text>
    </comment>
    <comment ref="P247" authorId="0" shapeId="0" xr:uid="{8D85B026-EB5F-42FE-A3EA-48E6ED784D16}">
      <text>
        <r>
          <rPr>
            <b/>
            <sz val="9"/>
            <color indexed="81"/>
            <rFont val="Tahoma"/>
            <family val="2"/>
          </rPr>
          <t>Hr Supervisor:</t>
        </r>
        <r>
          <rPr>
            <sz val="9"/>
            <color indexed="81"/>
            <rFont val="Tahoma"/>
            <family val="2"/>
          </rPr>
          <t xml:space="preserve">
From 01/09 to 16/09/2022</t>
        </r>
      </text>
    </comment>
    <comment ref="O248" authorId="1" shapeId="0" xr:uid="{4F06F314-2035-4225-8237-BD08E7BF520D}">
      <text>
        <r>
          <rPr>
            <b/>
            <sz val="9"/>
            <color indexed="81"/>
            <rFont val="Tahoma"/>
            <family val="2"/>
          </rPr>
          <t>Hr hr supervisor:</t>
        </r>
        <r>
          <rPr>
            <sz val="9"/>
            <color indexed="81"/>
            <rFont val="Tahoma"/>
            <family val="2"/>
          </rPr>
          <t xml:space="preserve">
From 22/08 to 31/08/2022</t>
        </r>
      </text>
    </comment>
    <comment ref="P248" authorId="1" shapeId="0" xr:uid="{4CB546C5-225A-438A-ACB0-A69F378FCB47}">
      <text>
        <r>
          <rPr>
            <b/>
            <sz val="9"/>
            <color indexed="81"/>
            <rFont val="Tahoma"/>
            <family val="2"/>
          </rPr>
          <t>Hr hr supervisor:</t>
        </r>
        <r>
          <rPr>
            <sz val="9"/>
            <color indexed="81"/>
            <rFont val="Tahoma"/>
            <family val="2"/>
          </rPr>
          <t xml:space="preserve">
From 01/09 to 10/09/2022</t>
        </r>
      </text>
    </comment>
    <comment ref="N249" authorId="1" shapeId="0" xr:uid="{7B126F90-2F62-4191-A6BE-3E0127997788}">
      <text>
        <r>
          <rPr>
            <b/>
            <sz val="9"/>
            <color indexed="81"/>
            <rFont val="Tahoma"/>
            <family val="2"/>
          </rPr>
          <t>Hr hr supervisor:</t>
        </r>
        <r>
          <rPr>
            <sz val="9"/>
            <color indexed="81"/>
            <rFont val="Tahoma"/>
            <family val="2"/>
          </rPr>
          <t xml:space="preserve">
From 19/07 to 30/07/2022</t>
        </r>
      </text>
    </comment>
    <comment ref="O249" authorId="1" shapeId="0" xr:uid="{27E20178-6CD9-4300-9D23-B44A879A6265}">
      <text>
        <r>
          <rPr>
            <b/>
            <sz val="9"/>
            <color indexed="81"/>
            <rFont val="Tahoma"/>
            <family val="2"/>
          </rPr>
          <t>Hr hr supervisor:</t>
        </r>
        <r>
          <rPr>
            <sz val="9"/>
            <color indexed="81"/>
            <rFont val="Tahoma"/>
            <family val="2"/>
          </rPr>
          <t xml:space="preserve">
The 02/08/2022 and From 12/08 to 18/08</t>
        </r>
      </text>
    </comment>
    <comment ref="K250" authorId="1" shapeId="0" xr:uid="{3C15E09E-A164-4368-8CFD-C2A2F0F6C53E}">
      <text>
        <r>
          <rPr>
            <b/>
            <sz val="9"/>
            <color indexed="81"/>
            <rFont val="Tahoma"/>
            <family val="2"/>
          </rPr>
          <t>Hr hr supervisor:</t>
        </r>
        <r>
          <rPr>
            <sz val="9"/>
            <color indexed="81"/>
            <rFont val="Tahoma"/>
            <family val="2"/>
          </rPr>
          <t xml:space="preserve">
From 26/04 to 29/04/2022</t>
        </r>
      </text>
    </comment>
    <comment ref="L250" authorId="1" shapeId="0" xr:uid="{B7F1B72A-BE87-45D7-9156-1FF26A0DF3A8}">
      <text>
        <r>
          <rPr>
            <b/>
            <sz val="9"/>
            <color indexed="81"/>
            <rFont val="Tahoma"/>
            <family val="2"/>
          </rPr>
          <t>Hr hr supervisor:</t>
        </r>
        <r>
          <rPr>
            <sz val="9"/>
            <color indexed="81"/>
            <rFont val="Tahoma"/>
            <family val="2"/>
          </rPr>
          <t xml:space="preserve">
From 02/05 to 10/05/2022</t>
        </r>
      </text>
    </comment>
    <comment ref="N251" authorId="1" shapeId="0" xr:uid="{AFEC5367-B27A-432D-BEE0-4FBBDD4024F2}">
      <text>
        <r>
          <rPr>
            <b/>
            <sz val="9"/>
            <color indexed="81"/>
            <rFont val="Tahoma"/>
            <family val="2"/>
          </rPr>
          <t>Hr hr supervisor:</t>
        </r>
        <r>
          <rPr>
            <sz val="9"/>
            <color indexed="81"/>
            <rFont val="Tahoma"/>
            <family val="2"/>
          </rPr>
          <t xml:space="preserve">
From 02/07 to 14/07/2022</t>
        </r>
      </text>
    </comment>
    <comment ref="L252" authorId="1" shapeId="0" xr:uid="{B4CC3A83-0DB4-4ADE-A6D0-0301BC7A5F62}">
      <text>
        <r>
          <rPr>
            <b/>
            <sz val="9"/>
            <color indexed="81"/>
            <rFont val="Tahoma"/>
            <family val="2"/>
          </rPr>
          <t>Hr hr supervisor:</t>
        </r>
        <r>
          <rPr>
            <sz val="9"/>
            <color indexed="81"/>
            <rFont val="Tahoma"/>
            <family val="2"/>
          </rPr>
          <t xml:space="preserve">
From 25/05 to 31/05/2022</t>
        </r>
      </text>
    </comment>
    <comment ref="M252" authorId="1" shapeId="0" xr:uid="{78D97FB5-65D7-4BDB-A8B6-26BD60E2D5FC}">
      <text>
        <r>
          <rPr>
            <b/>
            <sz val="9"/>
            <color indexed="81"/>
            <rFont val="Tahoma"/>
            <family val="2"/>
          </rPr>
          <t>Hr hr supervisor:</t>
        </r>
        <r>
          <rPr>
            <sz val="9"/>
            <color indexed="81"/>
            <rFont val="Tahoma"/>
            <family val="2"/>
          </rPr>
          <t xml:space="preserve">
From 01/06 to 11/06/2022</t>
        </r>
      </text>
    </comment>
    <comment ref="I253" authorId="1" shapeId="0" xr:uid="{67F557E4-E4CD-4B42-9A7F-ADA8CE5DF9E0}">
      <text>
        <r>
          <rPr>
            <b/>
            <sz val="9"/>
            <color indexed="81"/>
            <rFont val="Tahoma"/>
            <family val="2"/>
          </rPr>
          <t>Hr hr supervisor:</t>
        </r>
        <r>
          <rPr>
            <sz val="9"/>
            <color indexed="81"/>
            <rFont val="Tahoma"/>
            <family val="2"/>
          </rPr>
          <t xml:space="preserve">
From 12/02 to 14/02/2022</t>
        </r>
      </text>
    </comment>
    <comment ref="L255" authorId="1" shapeId="0" xr:uid="{0645D1A7-580A-48F1-BB71-E02408F7DF14}">
      <text>
        <r>
          <rPr>
            <b/>
            <sz val="9"/>
            <color indexed="81"/>
            <rFont val="Tahoma"/>
            <family val="2"/>
          </rPr>
          <t>Hr hr supervisor:</t>
        </r>
        <r>
          <rPr>
            <sz val="9"/>
            <color indexed="81"/>
            <rFont val="Tahoma"/>
            <family val="2"/>
          </rPr>
          <t xml:space="preserve">
From 14/05 to 19/05/2022</t>
        </r>
      </text>
    </comment>
    <comment ref="R255" authorId="2" shapeId="0" xr:uid="{A4D2C01F-7999-4E10-BE90-5C99FD14CD43}">
      <text>
        <r>
          <rPr>
            <b/>
            <sz val="9"/>
            <color indexed="81"/>
            <rFont val="Tahoma"/>
            <family val="2"/>
          </rPr>
          <t>HR Supervisor:</t>
        </r>
        <r>
          <rPr>
            <sz val="9"/>
            <color indexed="81"/>
            <rFont val="Tahoma"/>
            <family val="2"/>
          </rPr>
          <t xml:space="preserve">
From 11/11 to 16/11/2022</t>
        </r>
      </text>
    </comment>
    <comment ref="O256" authorId="1" shapeId="0" xr:uid="{9E8C8C33-7BAF-4207-AE54-F9FB7C7FC48F}">
      <text>
        <r>
          <rPr>
            <b/>
            <sz val="9"/>
            <color indexed="81"/>
            <rFont val="Tahoma"/>
            <family val="2"/>
          </rPr>
          <t>Hr hr supervisor:</t>
        </r>
        <r>
          <rPr>
            <sz val="9"/>
            <color indexed="81"/>
            <rFont val="Tahoma"/>
            <family val="2"/>
          </rPr>
          <t xml:space="preserve">
The 26/08/2022 and From 29/08 to 30/08/2022</t>
        </r>
      </text>
    </comment>
    <comment ref="S257" authorId="2" shapeId="0" xr:uid="{63A53F14-12CA-42F8-9F00-7ADE9F4345DA}">
      <text>
        <r>
          <rPr>
            <b/>
            <sz val="9"/>
            <color indexed="81"/>
            <rFont val="Tahoma"/>
            <family val="2"/>
          </rPr>
          <t>HR Supervisor:</t>
        </r>
        <r>
          <rPr>
            <sz val="9"/>
            <color indexed="81"/>
            <rFont val="Tahoma"/>
            <family val="2"/>
          </rPr>
          <t xml:space="preserve">
From 05/11 to 26/12/2022</t>
        </r>
      </text>
    </comment>
    <comment ref="R259" authorId="2" shapeId="0" xr:uid="{84DF9E5C-E5A4-4C60-850B-682DF556288F}">
      <text>
        <r>
          <rPr>
            <b/>
            <sz val="9"/>
            <color indexed="81"/>
            <rFont val="Tahoma"/>
            <family val="2"/>
          </rPr>
          <t>HR Supervisor:</t>
        </r>
        <r>
          <rPr>
            <sz val="9"/>
            <color indexed="81"/>
            <rFont val="Tahoma"/>
            <family val="2"/>
          </rPr>
          <t xml:space="preserve">
The 29/04/2022 and from 24/11 to 30/11/2022</t>
        </r>
      </text>
    </comment>
    <comment ref="S259" authorId="2" shapeId="0" xr:uid="{DBC18C07-427F-4DB9-93FC-EC5F8642BA2C}">
      <text>
        <r>
          <rPr>
            <b/>
            <sz val="9"/>
            <color indexed="81"/>
            <rFont val="Tahoma"/>
            <family val="2"/>
          </rPr>
          <t>HR Supervisor:</t>
        </r>
        <r>
          <rPr>
            <sz val="9"/>
            <color indexed="81"/>
            <rFont val="Tahoma"/>
            <family val="2"/>
          </rPr>
          <t xml:space="preserve">
From 01/12 to 13/12/2022</t>
        </r>
      </text>
    </comment>
    <comment ref="M261" authorId="1" shapeId="0" xr:uid="{8C14349A-4B81-481C-BA84-B3BD381866EB}">
      <text>
        <r>
          <rPr>
            <b/>
            <sz val="9"/>
            <color indexed="81"/>
            <rFont val="Tahoma"/>
            <family val="2"/>
          </rPr>
          <t>Hr hr supervisor:</t>
        </r>
        <r>
          <rPr>
            <sz val="9"/>
            <color indexed="81"/>
            <rFont val="Tahoma"/>
            <family val="2"/>
          </rPr>
          <t xml:space="preserve">
From 17/06 to 20/06/2022 and From  24/06 to 24/06/2022</t>
        </r>
      </text>
    </comment>
    <comment ref="P261" authorId="0" shapeId="0" xr:uid="{C998B17D-3FFF-46FA-9792-4720A2DC8F1B}">
      <text>
        <r>
          <rPr>
            <b/>
            <sz val="9"/>
            <color indexed="81"/>
            <rFont val="Tahoma"/>
            <family val="2"/>
          </rPr>
          <t>Hr Supervisor:</t>
        </r>
        <r>
          <rPr>
            <sz val="9"/>
            <color indexed="81"/>
            <rFont val="Tahoma"/>
            <family val="2"/>
          </rPr>
          <t xml:space="preserve">
From 26/09 to 30/09/2022</t>
        </r>
      </text>
    </comment>
    <comment ref="K262" authorId="1" shapeId="0" xr:uid="{BC3D5887-403F-4097-B82B-49EEAF8071E5}">
      <text>
        <r>
          <rPr>
            <b/>
            <sz val="9"/>
            <color indexed="81"/>
            <rFont val="Tahoma"/>
            <family val="2"/>
          </rPr>
          <t>Hr hr supervisor:</t>
        </r>
        <r>
          <rPr>
            <sz val="9"/>
            <color indexed="81"/>
            <rFont val="Tahoma"/>
            <family val="2"/>
          </rPr>
          <t xml:space="preserve">
From 14/04 to 20/04/2022</t>
        </r>
      </text>
    </comment>
    <comment ref="M262" authorId="1" shapeId="0" xr:uid="{71124A6B-F38B-4772-BC58-FE1D7736AABD}">
      <text>
        <r>
          <rPr>
            <b/>
            <sz val="9"/>
            <color indexed="81"/>
            <rFont val="Tahoma"/>
            <family val="2"/>
          </rPr>
          <t>Hr hr supervisor:</t>
        </r>
        <r>
          <rPr>
            <sz val="9"/>
            <color indexed="81"/>
            <rFont val="Tahoma"/>
            <family val="2"/>
          </rPr>
          <t xml:space="preserve">
From 21/06 to 27/06/2022</t>
        </r>
      </text>
    </comment>
    <comment ref="P262" authorId="0" shapeId="0" xr:uid="{28C2F9B7-747C-480F-A994-CEC9C742B13B}">
      <text>
        <r>
          <rPr>
            <b/>
            <sz val="9"/>
            <color indexed="81"/>
            <rFont val="Tahoma"/>
            <family val="2"/>
          </rPr>
          <t>Hr Supervisor:</t>
        </r>
        <r>
          <rPr>
            <sz val="9"/>
            <color indexed="81"/>
            <rFont val="Tahoma"/>
            <family val="2"/>
          </rPr>
          <t xml:space="preserve">
From 19/09 to 24/09/2022</t>
        </r>
      </text>
    </comment>
    <comment ref="N263" authorId="1" shapeId="0" xr:uid="{3BB9D270-030F-4D5F-9961-0D97568C5AC8}">
      <text>
        <r>
          <rPr>
            <b/>
            <sz val="9"/>
            <color indexed="81"/>
            <rFont val="Tahoma"/>
            <family val="2"/>
          </rPr>
          <t>Hr hr supervisor:</t>
        </r>
        <r>
          <rPr>
            <sz val="9"/>
            <color indexed="81"/>
            <rFont val="Tahoma"/>
            <family val="2"/>
          </rPr>
          <t xml:space="preserve">
From 11/07 to 28/07/2022</t>
        </r>
      </text>
    </comment>
    <comment ref="M264" authorId="1" shapeId="0" xr:uid="{C7AF2578-2184-4850-A23B-9A65CAA8D981}">
      <text>
        <r>
          <rPr>
            <b/>
            <sz val="9"/>
            <color indexed="81"/>
            <rFont val="Tahoma"/>
            <family val="2"/>
          </rPr>
          <t>Hr hr supervisor:</t>
        </r>
        <r>
          <rPr>
            <sz val="9"/>
            <color indexed="81"/>
            <rFont val="Tahoma"/>
            <family val="2"/>
          </rPr>
          <t xml:space="preserve">
From 04/06 to 24/06/2022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Sylvie Kambau</author>
    <author>HR Supervisor</author>
  </authors>
  <commentList>
    <comment ref="G6" authorId="0" shapeId="0" xr:uid="{CD49CE35-BF04-434D-8FF8-D38C1E386236}">
      <text>
        <r>
          <rPr>
            <b/>
            <sz val="9"/>
            <color indexed="81"/>
            <rFont val="Tahoma"/>
            <family val="2"/>
          </rPr>
          <t>Sylvie Kambau:</t>
        </r>
        <r>
          <rPr>
            <sz val="9"/>
            <color indexed="81"/>
            <rFont val="Tahoma"/>
            <family val="2"/>
          </rPr>
          <t xml:space="preserve">
Already included ancienneté 5years reached until 20/12/2019</t>
        </r>
      </text>
    </comment>
    <comment ref="Q10" authorId="1" shapeId="0" xr:uid="{2CF73C9E-48CB-4DBC-A4A4-255C66AE79A3}">
      <text>
        <r>
          <rPr>
            <b/>
            <sz val="9"/>
            <color indexed="81"/>
            <rFont val="Tahoma"/>
            <family val="2"/>
          </rPr>
          <t>HR Supervisor:</t>
        </r>
        <r>
          <rPr>
            <sz val="9"/>
            <color indexed="81"/>
            <rFont val="Tahoma"/>
            <family val="2"/>
          </rPr>
          <t xml:space="preserve">
From 21/07 to 11/08/2023</t>
        </r>
      </text>
    </comment>
    <comment ref="T12" authorId="1" shapeId="0" xr:uid="{0DE65548-B1EB-49B0-B407-E07C5247D732}">
      <text>
        <r>
          <rPr>
            <b/>
            <sz val="9"/>
            <color indexed="81"/>
            <rFont val="Tahoma"/>
            <family val="2"/>
          </rPr>
          <t>HR Supervisor:</t>
        </r>
        <r>
          <rPr>
            <sz val="9"/>
            <color indexed="81"/>
            <rFont val="Tahoma"/>
            <family val="2"/>
          </rPr>
          <t xml:space="preserve">
From 03/11 to 23/11/2023</t>
        </r>
      </text>
    </comment>
    <comment ref="L13" authorId="1" shapeId="0" xr:uid="{A0353CBB-D840-42BD-9CE8-594F7868784A}">
      <text>
        <r>
          <rPr>
            <b/>
            <sz val="9"/>
            <color indexed="81"/>
            <rFont val="Tahoma"/>
            <family val="2"/>
          </rPr>
          <t>HR Supervisor:</t>
        </r>
        <r>
          <rPr>
            <sz val="9"/>
            <color indexed="81"/>
            <rFont val="Tahoma"/>
            <family val="2"/>
          </rPr>
          <t xml:space="preserve">
The  18/01/2023 and From 14/02 to 20/02/2023</t>
        </r>
      </text>
    </comment>
    <comment ref="T13" authorId="1" shapeId="0" xr:uid="{F09F4FEE-E389-4FB9-BBEF-3392BF3A2113}">
      <text>
        <r>
          <rPr>
            <b/>
            <sz val="9"/>
            <color indexed="81"/>
            <rFont val="Tahoma"/>
            <family val="2"/>
          </rPr>
          <t>HR Supervisor:</t>
        </r>
        <r>
          <rPr>
            <sz val="9"/>
            <color indexed="81"/>
            <rFont val="Tahoma"/>
            <family val="2"/>
          </rPr>
          <t xml:space="preserve">
From 09/10 to 24/10/2023</t>
        </r>
      </text>
    </comment>
    <comment ref="Q14" authorId="1" shapeId="0" xr:uid="{9B153641-DA45-495F-86A7-217313C2F4DC}">
      <text>
        <r>
          <rPr>
            <b/>
            <sz val="9"/>
            <color indexed="81"/>
            <rFont val="Tahoma"/>
            <family val="2"/>
          </rPr>
          <t>HR Supervisor:</t>
        </r>
        <r>
          <rPr>
            <sz val="9"/>
            <color indexed="81"/>
            <rFont val="Tahoma"/>
            <family val="2"/>
          </rPr>
          <t xml:space="preserve">
From 13/07 to 03/08/2023</t>
        </r>
      </text>
    </comment>
    <comment ref="L15" authorId="1" shapeId="0" xr:uid="{B4514516-F373-446A-B4EB-6CA2D5D7DB3C}">
      <text>
        <r>
          <rPr>
            <b/>
            <sz val="9"/>
            <color indexed="81"/>
            <rFont val="Tahoma"/>
            <family val="2"/>
          </rPr>
          <t>HR Supervisor:</t>
        </r>
        <r>
          <rPr>
            <sz val="9"/>
            <color indexed="81"/>
            <rFont val="Tahoma"/>
            <family val="2"/>
          </rPr>
          <t xml:space="preserve">
From 15/02 to 07/03/2023</t>
        </r>
      </text>
    </comment>
    <comment ref="K16" authorId="1" shapeId="0" xr:uid="{594664EB-E739-4093-B6A2-23324AEF9E8D}">
      <text>
        <r>
          <rPr>
            <b/>
            <sz val="9"/>
            <color indexed="81"/>
            <rFont val="Tahoma"/>
            <family val="2"/>
          </rPr>
          <t>HR Supervisor:</t>
        </r>
        <r>
          <rPr>
            <sz val="9"/>
            <color indexed="81"/>
            <rFont val="Tahoma"/>
            <family val="2"/>
          </rPr>
          <t xml:space="preserve">
From 22/12 to 07/01/2023</t>
        </r>
      </text>
    </comment>
    <comment ref="T16" authorId="1" shapeId="0" xr:uid="{396FA83C-A8B9-4591-82C2-544EC4402321}">
      <text>
        <r>
          <rPr>
            <b/>
            <sz val="9"/>
            <color indexed="81"/>
            <rFont val="Tahoma"/>
            <family val="2"/>
          </rPr>
          <t>HR Supervisor:</t>
        </r>
        <r>
          <rPr>
            <sz val="9"/>
            <color indexed="81"/>
            <rFont val="Tahoma"/>
            <family val="2"/>
          </rPr>
          <t xml:space="preserve">
From  02/06 to 08/06/2023</t>
        </r>
      </text>
    </comment>
    <comment ref="S17" authorId="1" shapeId="0" xr:uid="{56354011-09D2-4D8C-A1CB-05C4F2E91A3F}">
      <text>
        <r>
          <rPr>
            <b/>
            <sz val="9"/>
            <color indexed="81"/>
            <rFont val="Tahoma"/>
            <family val="2"/>
          </rPr>
          <t>HR Supervisor:</t>
        </r>
        <r>
          <rPr>
            <sz val="9"/>
            <color indexed="81"/>
            <rFont val="Tahoma"/>
            <family val="2"/>
          </rPr>
          <t xml:space="preserve">
From 04/09 to 24/09/2023</t>
        </r>
      </text>
    </comment>
    <comment ref="N18" authorId="1" shapeId="0" xr:uid="{1197CA87-52B9-4C44-8C35-49B58DA22ABB}">
      <text>
        <r>
          <rPr>
            <b/>
            <sz val="9"/>
            <color indexed="81"/>
            <rFont val="Tahoma"/>
            <family val="2"/>
          </rPr>
          <t>HR Supervisor:</t>
        </r>
        <r>
          <rPr>
            <sz val="9"/>
            <color indexed="81"/>
            <rFont val="Tahoma"/>
            <family val="2"/>
          </rPr>
          <t xml:space="preserve">
From 27/04 to 29/04/2023 and From 02/05 to 18/05/2023</t>
        </r>
      </text>
    </comment>
    <comment ref="R19" authorId="1" shapeId="0" xr:uid="{4CB56CFC-9D1F-4E67-A498-B7D88A53EEF6}">
      <text>
        <r>
          <rPr>
            <b/>
            <sz val="9"/>
            <color indexed="81"/>
            <rFont val="Tahoma"/>
            <family val="2"/>
          </rPr>
          <t>HR Supervisor:</t>
        </r>
        <r>
          <rPr>
            <sz val="9"/>
            <color indexed="81"/>
            <rFont val="Tahoma"/>
            <family val="2"/>
          </rPr>
          <t xml:space="preserve">
From 01/09 to 21/09/2023</t>
        </r>
      </text>
    </comment>
    <comment ref="K20" authorId="1" shapeId="0" xr:uid="{047CCE3B-2C78-40D6-8C8E-10A61747D84B}">
      <text>
        <r>
          <rPr>
            <b/>
            <sz val="9"/>
            <color indexed="81"/>
            <rFont val="Tahoma"/>
            <family val="2"/>
          </rPr>
          <t>HR Supervisor:</t>
        </r>
        <r>
          <rPr>
            <sz val="9"/>
            <color indexed="81"/>
            <rFont val="Tahoma"/>
            <family val="2"/>
          </rPr>
          <t xml:space="preserve">
From 10/01 to 31/01/2023 and The 01/02/2023</t>
        </r>
      </text>
    </comment>
    <comment ref="L21" authorId="1" shapeId="0" xr:uid="{6E91C46E-36C6-4ED3-8D2E-6412C382A0B0}">
      <text>
        <r>
          <rPr>
            <b/>
            <sz val="9"/>
            <color indexed="81"/>
            <rFont val="Tahoma"/>
            <family val="2"/>
          </rPr>
          <t>HR Supervisor:</t>
        </r>
        <r>
          <rPr>
            <sz val="9"/>
            <color indexed="81"/>
            <rFont val="Tahoma"/>
            <family val="2"/>
          </rPr>
          <t xml:space="preserve">
From 02/03 to 22/03/2023</t>
        </r>
      </text>
    </comment>
    <comment ref="K23" authorId="1" shapeId="0" xr:uid="{FAFCD781-D065-4E4C-B34B-9BCA0784954E}">
      <text>
        <r>
          <rPr>
            <b/>
            <sz val="9"/>
            <color indexed="81"/>
            <rFont val="Tahoma"/>
            <family val="2"/>
          </rPr>
          <t>HR Supervisor:</t>
        </r>
        <r>
          <rPr>
            <sz val="9"/>
            <color indexed="81"/>
            <rFont val="Tahoma"/>
            <family val="2"/>
          </rPr>
          <t xml:space="preserve">
From 01/02 to 11/02/2023</t>
        </r>
      </text>
    </comment>
    <comment ref="V23" authorId="1" shapeId="0" xr:uid="{6F1DA3A3-6B40-4DB1-B64F-42B45650A80F}">
      <text>
        <r>
          <rPr>
            <b/>
            <sz val="9"/>
            <color indexed="81"/>
            <rFont val="Tahoma"/>
            <family val="2"/>
          </rPr>
          <t>HR Supervisor:</t>
        </r>
        <r>
          <rPr>
            <sz val="9"/>
            <color indexed="81"/>
            <rFont val="Tahoma"/>
            <family val="2"/>
          </rPr>
          <t xml:space="preserve">
From 23/12 to 03/01/2024</t>
        </r>
      </text>
    </comment>
    <comment ref="K24" authorId="1" shapeId="0" xr:uid="{D672D2A0-C632-4871-8BA6-9D72F66655A4}">
      <text>
        <r>
          <rPr>
            <b/>
            <sz val="9"/>
            <color indexed="81"/>
            <rFont val="Tahoma"/>
            <family val="2"/>
          </rPr>
          <t>HR Supervisor:</t>
        </r>
        <r>
          <rPr>
            <sz val="9"/>
            <color indexed="81"/>
            <rFont val="Tahoma"/>
            <family val="2"/>
          </rPr>
          <t xml:space="preserve">
From 12/12 to 20/12/2023</t>
        </r>
      </text>
    </comment>
    <comment ref="P26" authorId="1" shapeId="0" xr:uid="{D0B18C6A-EEFD-49D5-84C7-328814D58D28}">
      <text>
        <r>
          <rPr>
            <b/>
            <sz val="9"/>
            <color indexed="81"/>
            <rFont val="Tahoma"/>
            <family val="2"/>
          </rPr>
          <t>HR Supervisor:</t>
        </r>
        <r>
          <rPr>
            <sz val="9"/>
            <color indexed="81"/>
            <rFont val="Tahoma"/>
            <family val="2"/>
          </rPr>
          <t xml:space="preserve">
From 06/06 to 09/07/2023</t>
        </r>
      </text>
    </comment>
    <comment ref="P27" authorId="1" shapeId="0" xr:uid="{E78E8F82-E395-4EFC-AF7B-01F8CC58376B}">
      <text>
        <r>
          <rPr>
            <b/>
            <sz val="9"/>
            <color indexed="81"/>
            <rFont val="Tahoma"/>
            <family val="2"/>
          </rPr>
          <t>HR Supervisor:</t>
        </r>
        <r>
          <rPr>
            <sz val="9"/>
            <color indexed="81"/>
            <rFont val="Tahoma"/>
            <family val="2"/>
          </rPr>
          <t xml:space="preserve">
From 11/07 to 27/07/2023</t>
        </r>
      </text>
    </comment>
    <comment ref="N28" authorId="1" shapeId="0" xr:uid="{C1BE26B6-ECAD-4083-A419-090645FBBF4C}">
      <text>
        <r>
          <rPr>
            <b/>
            <sz val="9"/>
            <color indexed="81"/>
            <rFont val="Tahoma"/>
            <family val="2"/>
          </rPr>
          <t>HR Supervisor:</t>
        </r>
        <r>
          <rPr>
            <sz val="9"/>
            <color indexed="81"/>
            <rFont val="Tahoma"/>
            <family val="2"/>
          </rPr>
          <t xml:space="preserve">
From 29/03 to 14/04/2023</t>
        </r>
      </text>
    </comment>
    <comment ref="V30" authorId="1" shapeId="0" xr:uid="{9BE7EDA9-4576-4FA4-8189-7BC06A51B69F}">
      <text>
        <r>
          <rPr>
            <b/>
            <sz val="9"/>
            <color indexed="81"/>
            <rFont val="Tahoma"/>
            <family val="2"/>
          </rPr>
          <t>HR Supervisor:</t>
        </r>
        <r>
          <rPr>
            <sz val="9"/>
            <color indexed="81"/>
            <rFont val="Tahoma"/>
            <family val="2"/>
          </rPr>
          <t xml:space="preserve">
From 27/12 to 20/01/2024</t>
        </r>
      </text>
    </comment>
    <comment ref="O31" authorId="1" shapeId="0" xr:uid="{0A96DB05-A6FF-46DB-8D0D-4ED8C84C7291}">
      <text>
        <r>
          <rPr>
            <b/>
            <sz val="9"/>
            <color indexed="81"/>
            <rFont val="Tahoma"/>
            <family val="2"/>
          </rPr>
          <t>HR Supervisor:</t>
        </r>
        <r>
          <rPr>
            <sz val="9"/>
            <color indexed="81"/>
            <rFont val="Tahoma"/>
            <family val="2"/>
          </rPr>
          <t xml:space="preserve">
From 25/04 to 29/05/2023</t>
        </r>
      </text>
    </comment>
    <comment ref="R31" authorId="1" shapeId="0" xr:uid="{8220FE62-B39D-45AB-BDEE-2F4745EF6961}">
      <text>
        <r>
          <rPr>
            <b/>
            <sz val="9"/>
            <color indexed="81"/>
            <rFont val="Tahoma"/>
            <family val="2"/>
          </rPr>
          <t>HR Supervisor:</t>
        </r>
        <r>
          <rPr>
            <sz val="9"/>
            <color indexed="81"/>
            <rFont val="Tahoma"/>
            <family val="2"/>
          </rPr>
          <t xml:space="preserve">
From 02/08 to 07/08/2023</t>
        </r>
      </text>
    </comment>
    <comment ref="T31" authorId="1" shapeId="0" xr:uid="{007C8A4A-0158-4351-9344-6CCEB64CAF07}">
      <text>
        <r>
          <rPr>
            <b/>
            <sz val="9"/>
            <color indexed="81"/>
            <rFont val="Tahoma"/>
            <family val="2"/>
          </rPr>
          <t>HR Supervisor:</t>
        </r>
        <r>
          <rPr>
            <sz val="9"/>
            <color indexed="81"/>
            <rFont val="Tahoma"/>
            <family val="2"/>
          </rPr>
          <t xml:space="preserve">
The 14/10/2023 and From 17/10 to 21/10/2023</t>
        </r>
      </text>
    </comment>
    <comment ref="U32" authorId="1" shapeId="0" xr:uid="{8D7D40DB-340C-4D1E-8AAB-522E3A17195C}">
      <text>
        <r>
          <rPr>
            <b/>
            <sz val="9"/>
            <color indexed="81"/>
            <rFont val="Tahoma"/>
            <family val="2"/>
          </rPr>
          <t>HR Supervisor:</t>
        </r>
        <r>
          <rPr>
            <sz val="9"/>
            <color indexed="81"/>
            <rFont val="Tahoma"/>
            <family val="2"/>
          </rPr>
          <t xml:space="preserve">
From 01/11 to 11/12/2023</t>
        </r>
      </text>
    </comment>
    <comment ref="M33" authorId="1" shapeId="0" xr:uid="{6C331DE2-2C61-4945-9ABE-2CBEAF0AB7C2}">
      <text>
        <r>
          <rPr>
            <b/>
            <sz val="9"/>
            <color indexed="81"/>
            <rFont val="Tahoma"/>
            <family val="2"/>
          </rPr>
          <t>HR Supervisor:</t>
        </r>
        <r>
          <rPr>
            <sz val="9"/>
            <color indexed="81"/>
            <rFont val="Tahoma"/>
            <family val="2"/>
          </rPr>
          <t xml:space="preserve">
From 25/04 to 13/05/2023</t>
        </r>
      </text>
    </comment>
    <comment ref="V34" authorId="1" shapeId="0" xr:uid="{70B5D985-8A93-4696-92A1-DC8CE8E1BC9C}">
      <text>
        <r>
          <rPr>
            <b/>
            <sz val="9"/>
            <color indexed="81"/>
            <rFont val="Tahoma"/>
            <family val="2"/>
          </rPr>
          <t>HR Supervisor:</t>
        </r>
        <r>
          <rPr>
            <sz val="9"/>
            <color indexed="81"/>
            <rFont val="Tahoma"/>
            <family val="2"/>
          </rPr>
          <t xml:space="preserve">
From 04/12/2023 to 22/01/2024</t>
        </r>
      </text>
    </comment>
    <comment ref="K35" authorId="1" shapeId="0" xr:uid="{DED390A3-3D99-4F27-A169-9300E43ACA98}">
      <text>
        <r>
          <rPr>
            <b/>
            <sz val="9"/>
            <color indexed="81"/>
            <rFont val="Tahoma"/>
            <family val="2"/>
          </rPr>
          <t>HR Supervisor:</t>
        </r>
        <r>
          <rPr>
            <sz val="9"/>
            <color indexed="81"/>
            <rFont val="Tahoma"/>
            <family val="2"/>
          </rPr>
          <t xml:space="preserve">
From 02/01 to 19/01/2023 and From 21/01 to 26/01/2023</t>
        </r>
      </text>
    </comment>
    <comment ref="Q36" authorId="1" shapeId="0" xr:uid="{75617278-073A-4592-BADA-BCD9C1B554D0}">
      <text>
        <r>
          <rPr>
            <b/>
            <sz val="9"/>
            <color indexed="81"/>
            <rFont val="Tahoma"/>
            <family val="2"/>
          </rPr>
          <t>HR Supervisor:</t>
        </r>
        <r>
          <rPr>
            <sz val="9"/>
            <color indexed="81"/>
            <rFont val="Tahoma"/>
            <family val="2"/>
          </rPr>
          <t xml:space="preserve">
From 11/07 to 31/07/2023</t>
        </r>
      </text>
    </comment>
    <comment ref="S37" authorId="1" shapeId="0" xr:uid="{CB3AF522-E6B5-4479-950C-0B0BFB065D41}">
      <text>
        <r>
          <rPr>
            <b/>
            <sz val="9"/>
            <color indexed="81"/>
            <rFont val="Tahoma"/>
            <family val="2"/>
          </rPr>
          <t>HR Supervisor:</t>
        </r>
        <r>
          <rPr>
            <sz val="9"/>
            <color indexed="81"/>
            <rFont val="Tahoma"/>
            <family val="2"/>
          </rPr>
          <t xml:space="preserve">
From 28/09 to 18/10/2023</t>
        </r>
      </text>
    </comment>
    <comment ref="S38" authorId="1" shapeId="0" xr:uid="{3F090822-5568-4301-90E7-2F3B00B8C1A8}">
      <text>
        <r>
          <rPr>
            <b/>
            <sz val="9"/>
            <color indexed="81"/>
            <rFont val="Tahoma"/>
            <family val="2"/>
          </rPr>
          <t>HR Supervisor:</t>
        </r>
        <r>
          <rPr>
            <sz val="9"/>
            <color indexed="81"/>
            <rFont val="Tahoma"/>
            <family val="2"/>
          </rPr>
          <t xml:space="preserve">
From 19/09 to08/10/2023</t>
        </r>
      </text>
    </comment>
    <comment ref="L39" authorId="1" shapeId="0" xr:uid="{907A0A7E-225A-4F5A-87C8-5865F00AE4FF}">
      <text>
        <r>
          <rPr>
            <b/>
            <sz val="9"/>
            <color indexed="81"/>
            <rFont val="Tahoma"/>
            <family val="2"/>
          </rPr>
          <t>HR Supervisor:</t>
        </r>
        <r>
          <rPr>
            <sz val="9"/>
            <color indexed="81"/>
            <rFont val="Tahoma"/>
            <family val="2"/>
          </rPr>
          <t xml:space="preserve">
From 20/02 to 25/02/2023</t>
        </r>
      </text>
    </comment>
    <comment ref="N39" authorId="1" shapeId="0" xr:uid="{6A3B39F1-C39C-4090-9D73-E203B82DB6A0}">
      <text>
        <r>
          <rPr>
            <b/>
            <sz val="9"/>
            <color indexed="81"/>
            <rFont val="Tahoma"/>
            <family val="2"/>
          </rPr>
          <t>HR Supervisor:</t>
        </r>
        <r>
          <rPr>
            <sz val="9"/>
            <color indexed="81"/>
            <rFont val="Tahoma"/>
            <family val="2"/>
          </rPr>
          <t xml:space="preserve">
From 20/04 to 26/04/2023</t>
        </r>
      </text>
    </comment>
    <comment ref="T39" authorId="1" shapeId="0" xr:uid="{8C3BFB21-4C95-4D26-B55B-1612D7D707AC}">
      <text>
        <r>
          <rPr>
            <b/>
            <sz val="9"/>
            <color indexed="81"/>
            <rFont val="Tahoma"/>
            <family val="2"/>
          </rPr>
          <t>HR Supervisor:</t>
        </r>
        <r>
          <rPr>
            <sz val="9"/>
            <color indexed="81"/>
            <rFont val="Tahoma"/>
            <family val="2"/>
          </rPr>
          <t xml:space="preserve">
From 04/10 to 12/10/202
</t>
        </r>
      </text>
    </comment>
    <comment ref="R40" authorId="1" shapeId="0" xr:uid="{978813FC-3E2D-4B72-9602-4B629E19FAF6}">
      <text>
        <r>
          <rPr>
            <b/>
            <sz val="9"/>
            <color indexed="81"/>
            <rFont val="Tahoma"/>
            <family val="2"/>
          </rPr>
          <t>HR Supervisor:</t>
        </r>
        <r>
          <rPr>
            <sz val="9"/>
            <color indexed="81"/>
            <rFont val="Tahoma"/>
            <family val="2"/>
          </rPr>
          <t xml:space="preserve">
From 14/08 to 19/08/2023</t>
        </r>
      </text>
    </comment>
    <comment ref="S40" authorId="1" shapeId="0" xr:uid="{12B57D2F-FE0F-4E9F-8808-49EFA739FB4C}">
      <text>
        <r>
          <rPr>
            <b/>
            <sz val="9"/>
            <color indexed="81"/>
            <rFont val="Tahoma"/>
            <family val="2"/>
          </rPr>
          <t>HR Supervisor:</t>
        </r>
        <r>
          <rPr>
            <sz val="9"/>
            <color indexed="81"/>
            <rFont val="Tahoma"/>
            <family val="2"/>
          </rPr>
          <t xml:space="preserve">
From 25/08 to 08/09/2023</t>
        </r>
      </text>
    </comment>
    <comment ref="P41" authorId="1" shapeId="0" xr:uid="{F441B3CB-EC09-42B4-9E55-F75A6A038D75}">
      <text>
        <r>
          <rPr>
            <b/>
            <sz val="9"/>
            <color indexed="81"/>
            <rFont val="Tahoma"/>
            <family val="2"/>
          </rPr>
          <t>HR Supervisor:</t>
        </r>
        <r>
          <rPr>
            <sz val="9"/>
            <color indexed="81"/>
            <rFont val="Tahoma"/>
            <family val="2"/>
          </rPr>
          <t xml:space="preserve">
From 05/06 to 16/06/2023</t>
        </r>
      </text>
    </comment>
    <comment ref="R41" authorId="1" shapeId="0" xr:uid="{220BBFA5-53E7-4819-9B7D-48C4F2E3B656}">
      <text>
        <r>
          <rPr>
            <b/>
            <sz val="9"/>
            <color indexed="81"/>
            <rFont val="Tahoma"/>
            <family val="2"/>
          </rPr>
          <t>HR Supervisor:</t>
        </r>
        <r>
          <rPr>
            <sz val="9"/>
            <color indexed="81"/>
            <rFont val="Tahoma"/>
            <family val="2"/>
          </rPr>
          <t xml:space="preserve">
From 19/08 to 26/08/2023</t>
        </r>
      </text>
    </comment>
    <comment ref="K42" authorId="1" shapeId="0" xr:uid="{F13AFC32-2A99-4FE3-AB34-A123AB573119}">
      <text>
        <r>
          <rPr>
            <b/>
            <sz val="9"/>
            <color indexed="81"/>
            <rFont val="Tahoma"/>
            <family val="2"/>
          </rPr>
          <t>HR Supervisor:</t>
        </r>
        <r>
          <rPr>
            <sz val="9"/>
            <color indexed="81"/>
            <rFont val="Tahoma"/>
            <family val="2"/>
          </rPr>
          <t xml:space="preserve">
From 09/01 to 21/01/2023
</t>
        </r>
      </text>
    </comment>
    <comment ref="S42" authorId="1" shapeId="0" xr:uid="{21A53691-EC58-4BBB-B95E-69B3A2C6D12C}">
      <text>
        <r>
          <rPr>
            <b/>
            <sz val="9"/>
            <color indexed="81"/>
            <rFont val="Tahoma"/>
            <family val="2"/>
          </rPr>
          <t>HR Supervisor:</t>
        </r>
        <r>
          <rPr>
            <sz val="9"/>
            <color indexed="81"/>
            <rFont val="Tahoma"/>
            <family val="2"/>
          </rPr>
          <t xml:space="preserve">
From 14/09 to 23/09/2023</t>
        </r>
      </text>
    </comment>
    <comment ref="U43" authorId="1" shapeId="0" xr:uid="{F6FDB62B-9294-49EA-96DA-C4913AE0328D}">
      <text>
        <r>
          <rPr>
            <b/>
            <sz val="9"/>
            <color indexed="81"/>
            <rFont val="Tahoma"/>
            <family val="2"/>
          </rPr>
          <t>HR Supervisor:</t>
        </r>
        <r>
          <rPr>
            <sz val="9"/>
            <color indexed="81"/>
            <rFont val="Tahoma"/>
            <family val="2"/>
          </rPr>
          <t xml:space="preserve">
From 16/11 to 06/12/2023</t>
        </r>
      </text>
    </comment>
    <comment ref="L44" authorId="1" shapeId="0" xr:uid="{21E45296-3EFE-4222-8BDB-A98348197A85}">
      <text>
        <r>
          <rPr>
            <b/>
            <sz val="9"/>
            <color indexed="81"/>
            <rFont val="Tahoma"/>
            <family val="2"/>
          </rPr>
          <t>HR Supervisor:</t>
        </r>
        <r>
          <rPr>
            <sz val="9"/>
            <color indexed="81"/>
            <rFont val="Tahoma"/>
            <family val="2"/>
          </rPr>
          <t xml:space="preserve">
From 20/02 to 28/02/2023 and From 01/03 to 04/03/2023</t>
        </r>
      </text>
    </comment>
    <comment ref="R44" authorId="1" shapeId="0" xr:uid="{5AABCC5F-48E4-4FBA-A6FF-E2D72714CB5B}">
      <text>
        <r>
          <rPr>
            <b/>
            <sz val="9"/>
            <color indexed="81"/>
            <rFont val="Tahoma"/>
            <family val="2"/>
          </rPr>
          <t>HR Supervisor:</t>
        </r>
        <r>
          <rPr>
            <sz val="9"/>
            <color indexed="81"/>
            <rFont val="Tahoma"/>
            <family val="2"/>
          </rPr>
          <t xml:space="preserve">
From 28/08 to 04/09/2023</t>
        </r>
      </text>
    </comment>
    <comment ref="N45" authorId="1" shapeId="0" xr:uid="{F4EC9A81-E4DB-4AF6-BD3B-02ED84491D8E}">
      <text>
        <r>
          <rPr>
            <b/>
            <sz val="9"/>
            <color indexed="81"/>
            <rFont val="Tahoma"/>
            <family val="2"/>
          </rPr>
          <t>HR Supervisor:</t>
        </r>
        <r>
          <rPr>
            <sz val="9"/>
            <color indexed="81"/>
            <rFont val="Tahoma"/>
            <family val="2"/>
          </rPr>
          <t xml:space="preserve">
From 14/04 to 05/05/2023</t>
        </r>
      </text>
    </comment>
    <comment ref="O46" authorId="1" shapeId="0" xr:uid="{4F70A018-4681-4006-B4E4-EC66FD989F24}">
      <text>
        <r>
          <rPr>
            <b/>
            <sz val="9"/>
            <color indexed="81"/>
            <rFont val="Tahoma"/>
            <family val="2"/>
          </rPr>
          <t>HR Supervisor:</t>
        </r>
        <r>
          <rPr>
            <sz val="9"/>
            <color indexed="81"/>
            <rFont val="Tahoma"/>
            <family val="2"/>
          </rPr>
          <t xml:space="preserve">
From 12/05 to 02/06/2023</t>
        </r>
      </text>
    </comment>
    <comment ref="K47" authorId="1" shapeId="0" xr:uid="{54140656-CC16-4505-9383-FEC0EBE8F678}">
      <text>
        <r>
          <rPr>
            <b/>
            <sz val="9"/>
            <color indexed="81"/>
            <rFont val="Tahoma"/>
            <family val="2"/>
          </rPr>
          <t>HR Supervisor:</t>
        </r>
        <r>
          <rPr>
            <sz val="9"/>
            <color indexed="81"/>
            <rFont val="Tahoma"/>
            <family val="2"/>
          </rPr>
          <t xml:space="preserve">
From 27/01 to 16/02/2023</t>
        </r>
      </text>
    </comment>
    <comment ref="L48" authorId="1" shapeId="0" xr:uid="{11F87519-8117-4DCF-B439-6028A5783A91}">
      <text>
        <r>
          <rPr>
            <b/>
            <sz val="9"/>
            <color indexed="81"/>
            <rFont val="Tahoma"/>
            <family val="2"/>
          </rPr>
          <t>HR Supervisor:</t>
        </r>
        <r>
          <rPr>
            <sz val="9"/>
            <color indexed="81"/>
            <rFont val="Tahoma"/>
            <family val="2"/>
          </rPr>
          <t xml:space="preserve">
From 28/02 to 20/03/2023</t>
        </r>
      </text>
    </comment>
    <comment ref="P49" authorId="1" shapeId="0" xr:uid="{9064A017-9130-48B2-946D-B135B7E2E564}">
      <text>
        <r>
          <rPr>
            <b/>
            <sz val="9"/>
            <color indexed="81"/>
            <rFont val="Tahoma"/>
            <family val="2"/>
          </rPr>
          <t>HR Supervisor:</t>
        </r>
        <r>
          <rPr>
            <sz val="9"/>
            <color indexed="81"/>
            <rFont val="Tahoma"/>
            <family val="2"/>
          </rPr>
          <t xml:space="preserve">
From 23/06 to 14/07/2023</t>
        </r>
      </text>
    </comment>
    <comment ref="R50" authorId="1" shapeId="0" xr:uid="{7D633643-5BA9-4691-B02A-BD795A5854DD}">
      <text>
        <r>
          <rPr>
            <b/>
            <sz val="9"/>
            <color indexed="81"/>
            <rFont val="Tahoma"/>
            <family val="2"/>
          </rPr>
          <t>HR Supervisor:</t>
        </r>
        <r>
          <rPr>
            <sz val="9"/>
            <color indexed="81"/>
            <rFont val="Tahoma"/>
            <family val="2"/>
          </rPr>
          <t xml:space="preserve">
From 29/07 to 19/07/2023</t>
        </r>
      </text>
    </comment>
    <comment ref="S51" authorId="1" shapeId="0" xr:uid="{25D30FDA-8AA6-4DD1-8C00-F074023AA2D8}">
      <text>
        <r>
          <rPr>
            <b/>
            <sz val="9"/>
            <color indexed="81"/>
            <rFont val="Tahoma"/>
            <family val="2"/>
          </rPr>
          <t>HR Supervisor:</t>
        </r>
        <r>
          <rPr>
            <sz val="9"/>
            <color indexed="81"/>
            <rFont val="Tahoma"/>
            <family val="2"/>
          </rPr>
          <t xml:space="preserve">
From 07/10 to 27/10/2023</t>
        </r>
      </text>
    </comment>
    <comment ref="O52" authorId="1" shapeId="0" xr:uid="{88B1844B-D87B-4C76-BAE4-8A7FBC9BEA3F}">
      <text>
        <r>
          <rPr>
            <b/>
            <sz val="9"/>
            <color indexed="81"/>
            <rFont val="Tahoma"/>
            <family val="2"/>
          </rPr>
          <t>HR Supervisor:</t>
        </r>
        <r>
          <rPr>
            <sz val="9"/>
            <color indexed="81"/>
            <rFont val="Tahoma"/>
            <family val="2"/>
          </rPr>
          <t xml:space="preserve">
From 20/05 to 09/06/2023</t>
        </r>
      </text>
    </comment>
    <comment ref="Q53" authorId="1" shapeId="0" xr:uid="{A3D028FC-F786-4F09-A278-7BB6E1FFBFE2}">
      <text>
        <r>
          <rPr>
            <b/>
            <sz val="9"/>
            <color indexed="81"/>
            <rFont val="Tahoma"/>
            <family val="2"/>
          </rPr>
          <t>HR Supervisor:</t>
        </r>
        <r>
          <rPr>
            <sz val="9"/>
            <color indexed="81"/>
            <rFont val="Tahoma"/>
            <family val="2"/>
          </rPr>
          <t xml:space="preserve">
From 14/07 to 04/08/2023</t>
        </r>
      </text>
    </comment>
    <comment ref="O54" authorId="1" shapeId="0" xr:uid="{727A2F9C-5B3A-4219-8A28-81AFF2B23C7F}">
      <text>
        <r>
          <rPr>
            <b/>
            <sz val="9"/>
            <color indexed="81"/>
            <rFont val="Tahoma"/>
            <family val="2"/>
          </rPr>
          <t>HR Supervisor:</t>
        </r>
        <r>
          <rPr>
            <sz val="9"/>
            <color indexed="81"/>
            <rFont val="Tahoma"/>
            <family val="2"/>
          </rPr>
          <t xml:space="preserve">
From 05/06 to 24/06/2023</t>
        </r>
      </text>
    </comment>
    <comment ref="U55" authorId="1" shapeId="0" xr:uid="{E6FC1342-B438-4E28-8734-19889CEF3AC0}">
      <text>
        <r>
          <rPr>
            <b/>
            <sz val="9"/>
            <color indexed="81"/>
            <rFont val="Tahoma"/>
            <family val="2"/>
          </rPr>
          <t>HR Supervisor:</t>
        </r>
        <r>
          <rPr>
            <sz val="9"/>
            <color indexed="81"/>
            <rFont val="Tahoma"/>
            <family val="2"/>
          </rPr>
          <t xml:space="preserve">
From 18/11 to 18/12/2023</t>
        </r>
      </text>
    </comment>
    <comment ref="R56" authorId="1" shapeId="0" xr:uid="{FCD630AD-F16B-4880-A62F-F6EC3AA29078}">
      <text>
        <r>
          <rPr>
            <b/>
            <sz val="9"/>
            <color indexed="81"/>
            <rFont val="Tahoma"/>
            <family val="2"/>
          </rPr>
          <t>HR Supervisor:</t>
        </r>
        <r>
          <rPr>
            <sz val="9"/>
            <color indexed="81"/>
            <rFont val="Tahoma"/>
            <family val="2"/>
          </rPr>
          <t xml:space="preserve">
From 21/08 to 31/08/2023</t>
        </r>
      </text>
    </comment>
    <comment ref="S56" authorId="1" shapeId="0" xr:uid="{B9BCFE14-D48B-4097-98AB-0ADAE2DFC1CA}">
      <text>
        <r>
          <rPr>
            <b/>
            <sz val="9"/>
            <color indexed="81"/>
            <rFont val="Tahoma"/>
            <family val="2"/>
          </rPr>
          <t>HR Supervisor:</t>
        </r>
        <r>
          <rPr>
            <sz val="9"/>
            <color indexed="81"/>
            <rFont val="Tahoma"/>
            <family val="2"/>
          </rPr>
          <t xml:space="preserve">
From 01/09 to 09/09/2023</t>
        </r>
      </text>
    </comment>
    <comment ref="M58" authorId="1" shapeId="0" xr:uid="{ACDCC0CF-91F0-4793-9BCC-94CBEDD50837}">
      <text>
        <r>
          <rPr>
            <b/>
            <sz val="9"/>
            <color indexed="81"/>
            <rFont val="Tahoma"/>
            <family val="2"/>
          </rPr>
          <t>HR Supervisor:</t>
        </r>
        <r>
          <rPr>
            <sz val="9"/>
            <color indexed="81"/>
            <rFont val="Tahoma"/>
            <family val="2"/>
          </rPr>
          <t xml:space="preserve">
From 13/03 to 01/04/2023</t>
        </r>
      </text>
    </comment>
    <comment ref="M59" authorId="1" shapeId="0" xr:uid="{2DBE608D-82DE-4264-9DA0-598A979CA23D}">
      <text>
        <r>
          <rPr>
            <b/>
            <sz val="9"/>
            <color indexed="81"/>
            <rFont val="Tahoma"/>
            <family val="2"/>
          </rPr>
          <t>HR Supervisor:</t>
        </r>
        <r>
          <rPr>
            <sz val="9"/>
            <color indexed="81"/>
            <rFont val="Tahoma"/>
            <family val="2"/>
          </rPr>
          <t xml:space="preserve">
From 27/02 to 04/03/2023</t>
        </r>
      </text>
    </comment>
    <comment ref="M60" authorId="1" shapeId="0" xr:uid="{88C896F3-CD93-4982-8E98-E62AB45A2ABE}">
      <text>
        <r>
          <rPr>
            <b/>
            <sz val="9"/>
            <color indexed="81"/>
            <rFont val="Tahoma"/>
            <family val="2"/>
          </rPr>
          <t>HR Supervisor:</t>
        </r>
        <r>
          <rPr>
            <sz val="9"/>
            <color indexed="81"/>
            <rFont val="Tahoma"/>
            <family val="2"/>
          </rPr>
          <t xml:space="preserve">
From 24/03 to 13/04/2023</t>
        </r>
      </text>
    </comment>
    <comment ref="N61" authorId="1" shapeId="0" xr:uid="{C582C25B-6687-4CBE-95A5-8122E287D0BB}">
      <text>
        <r>
          <rPr>
            <b/>
            <sz val="9"/>
            <color indexed="81"/>
            <rFont val="Tahoma"/>
            <family val="2"/>
          </rPr>
          <t>HR Supervisor:</t>
        </r>
        <r>
          <rPr>
            <sz val="9"/>
            <color indexed="81"/>
            <rFont val="Tahoma"/>
            <family val="2"/>
          </rPr>
          <t xml:space="preserve">
From 30/03 to 20/04/2023</t>
        </r>
      </text>
    </comment>
    <comment ref="T62" authorId="1" shapeId="0" xr:uid="{42D81B55-4F9F-4ED9-BC3D-913DFF3E7911}">
      <text>
        <r>
          <rPr>
            <b/>
            <sz val="9"/>
            <color indexed="81"/>
            <rFont val="Tahoma"/>
            <family val="2"/>
          </rPr>
          <t>HR Supervisor:</t>
        </r>
        <r>
          <rPr>
            <sz val="9"/>
            <color indexed="81"/>
            <rFont val="Tahoma"/>
            <family val="2"/>
          </rPr>
          <t xml:space="preserve">
From 16/10 to 04/11/2023</t>
        </r>
      </text>
    </comment>
    <comment ref="T63" authorId="1" shapeId="0" xr:uid="{BB63E748-435C-4808-A7D0-AE0FC5501629}">
      <text>
        <r>
          <rPr>
            <b/>
            <sz val="9"/>
            <color indexed="81"/>
            <rFont val="Tahoma"/>
            <family val="2"/>
          </rPr>
          <t>HR Supervisor:</t>
        </r>
        <r>
          <rPr>
            <sz val="9"/>
            <color indexed="81"/>
            <rFont val="Tahoma"/>
            <family val="2"/>
          </rPr>
          <t xml:space="preserve">
From 30/10 to 18/11/2023</t>
        </r>
      </text>
    </comment>
    <comment ref="K64" authorId="1" shapeId="0" xr:uid="{02C70C57-F945-4AFC-A585-B3C407AB7DD0}">
      <text>
        <r>
          <rPr>
            <b/>
            <sz val="9"/>
            <color indexed="81"/>
            <rFont val="Tahoma"/>
            <family val="2"/>
          </rPr>
          <t>HR Supervisor:</t>
        </r>
        <r>
          <rPr>
            <sz val="9"/>
            <color indexed="81"/>
            <rFont val="Tahoma"/>
            <family val="2"/>
          </rPr>
          <t xml:space="preserve">
From 25/01 to 04/02/2023</t>
        </r>
      </text>
    </comment>
    <comment ref="U65" authorId="1" shapeId="0" xr:uid="{18EEC27D-CE2C-461D-8909-126B50CB0429}">
      <text>
        <r>
          <rPr>
            <b/>
            <sz val="9"/>
            <color indexed="81"/>
            <rFont val="Tahoma"/>
            <family val="2"/>
          </rPr>
          <t>HR Supervisor:</t>
        </r>
        <r>
          <rPr>
            <sz val="9"/>
            <color indexed="81"/>
            <rFont val="Tahoma"/>
            <family val="2"/>
          </rPr>
          <t xml:space="preserve">
From 28/11 to 18/12/2023</t>
        </r>
      </text>
    </comment>
    <comment ref="T66" authorId="1" shapeId="0" xr:uid="{770A903E-A0B9-481D-96DF-69860C619829}">
      <text>
        <r>
          <rPr>
            <b/>
            <sz val="9"/>
            <color indexed="81"/>
            <rFont val="Tahoma"/>
            <family val="2"/>
          </rPr>
          <t>HR Supervisor:</t>
        </r>
        <r>
          <rPr>
            <sz val="9"/>
            <color indexed="81"/>
            <rFont val="Tahoma"/>
            <family val="2"/>
          </rPr>
          <t xml:space="preserve">
From 09/10 to 28/10/2023</t>
        </r>
      </text>
    </comment>
    <comment ref="U67" authorId="1" shapeId="0" xr:uid="{C3213C15-A0B7-4B7D-861A-8BD186C3BC03}">
      <text>
        <r>
          <rPr>
            <b/>
            <sz val="9"/>
            <color indexed="81"/>
            <rFont val="Tahoma"/>
            <family val="2"/>
          </rPr>
          <t>HR Supervisor:</t>
        </r>
        <r>
          <rPr>
            <sz val="9"/>
            <color indexed="81"/>
            <rFont val="Tahoma"/>
            <family val="2"/>
          </rPr>
          <t xml:space="preserve">
From 14/12 to 06/01/2023</t>
        </r>
      </text>
    </comment>
    <comment ref="U68" authorId="1" shapeId="0" xr:uid="{F32BDCCF-5D97-4342-9F58-2A5D94E0129D}">
      <text>
        <r>
          <rPr>
            <b/>
            <sz val="9"/>
            <color indexed="81"/>
            <rFont val="Tahoma"/>
            <family val="2"/>
          </rPr>
          <t>HR Supervisor:</t>
        </r>
        <r>
          <rPr>
            <sz val="9"/>
            <color indexed="81"/>
            <rFont val="Tahoma"/>
            <family val="2"/>
          </rPr>
          <t xml:space="preserve">
From 25/11 to 15/12/2023</t>
        </r>
      </text>
    </comment>
    <comment ref="R69" authorId="1" shapeId="0" xr:uid="{668D151B-AFD3-4CF8-830D-A570507FCC93}">
      <text>
        <r>
          <rPr>
            <b/>
            <sz val="9"/>
            <color indexed="81"/>
            <rFont val="Tahoma"/>
            <family val="2"/>
          </rPr>
          <t>HR Supervisor:</t>
        </r>
        <r>
          <rPr>
            <sz val="9"/>
            <color indexed="81"/>
            <rFont val="Tahoma"/>
            <family val="2"/>
          </rPr>
          <t xml:space="preserve">
From 24/08 to  13/09/2023</t>
        </r>
      </text>
    </comment>
    <comment ref="V70" authorId="1" shapeId="0" xr:uid="{776E2D75-B99B-4696-A8A9-9397863F771B}">
      <text>
        <r>
          <rPr>
            <b/>
            <sz val="9"/>
            <color indexed="81"/>
            <rFont val="Tahoma"/>
            <family val="2"/>
          </rPr>
          <t>HR Supervisor:</t>
        </r>
        <r>
          <rPr>
            <sz val="9"/>
            <color indexed="81"/>
            <rFont val="Tahoma"/>
            <family val="2"/>
          </rPr>
          <t xml:space="preserve">
From 22/12 to 15/01/2023</t>
        </r>
      </text>
    </comment>
    <comment ref="R71" authorId="1" shapeId="0" xr:uid="{14EC194A-529E-47A3-B164-18613697D59C}">
      <text>
        <r>
          <rPr>
            <b/>
            <sz val="9"/>
            <color indexed="81"/>
            <rFont val="Tahoma"/>
            <family val="2"/>
          </rPr>
          <t>HR Supervisor:</t>
        </r>
        <r>
          <rPr>
            <sz val="9"/>
            <color indexed="81"/>
            <rFont val="Tahoma"/>
            <family val="2"/>
          </rPr>
          <t xml:space="preserve">
From 30/08 to 15/09/2023</t>
        </r>
      </text>
    </comment>
    <comment ref="R72" authorId="1" shapeId="0" xr:uid="{55020C69-1A70-451B-8B50-C58AD545C777}">
      <text>
        <r>
          <rPr>
            <b/>
            <sz val="9"/>
            <color indexed="81"/>
            <rFont val="Tahoma"/>
            <family val="2"/>
          </rPr>
          <t>HR Supervisor:</t>
        </r>
        <r>
          <rPr>
            <sz val="9"/>
            <color indexed="81"/>
            <rFont val="Tahoma"/>
            <family val="2"/>
          </rPr>
          <t xml:space="preserve">
From 01/09 to 21/09/2023</t>
        </r>
      </text>
    </comment>
    <comment ref="L74" authorId="1" shapeId="0" xr:uid="{E3F19205-5475-4550-86DC-688465B4FE8F}">
      <text>
        <r>
          <rPr>
            <b/>
            <sz val="9"/>
            <color indexed="81"/>
            <rFont val="Tahoma"/>
            <family val="2"/>
          </rPr>
          <t>HR Supervisor:</t>
        </r>
        <r>
          <rPr>
            <sz val="9"/>
            <color indexed="81"/>
            <rFont val="Tahoma"/>
            <family val="2"/>
          </rPr>
          <t xml:space="preserve">
From 22/02 to 14/03/2023</t>
        </r>
      </text>
    </comment>
    <comment ref="V75" authorId="1" shapeId="0" xr:uid="{6F5A3861-035B-4DE9-8AC2-FC3C83A59A9F}">
      <text>
        <r>
          <rPr>
            <b/>
            <sz val="9"/>
            <color indexed="81"/>
            <rFont val="Tahoma"/>
            <family val="2"/>
          </rPr>
          <t>HR Supervisor:</t>
        </r>
        <r>
          <rPr>
            <sz val="9"/>
            <color indexed="81"/>
            <rFont val="Tahoma"/>
            <family val="2"/>
          </rPr>
          <t xml:space="preserve">
From 26/12 to 19/01/2024</t>
        </r>
      </text>
    </comment>
    <comment ref="K76" authorId="1" shapeId="0" xr:uid="{9467274A-4AEA-44E9-A77D-EF4788731F28}">
      <text>
        <r>
          <rPr>
            <b/>
            <sz val="9"/>
            <color indexed="81"/>
            <rFont val="Tahoma"/>
            <family val="2"/>
          </rPr>
          <t>HR Supervisor:</t>
        </r>
        <r>
          <rPr>
            <sz val="9"/>
            <color indexed="81"/>
            <rFont val="Tahoma"/>
            <family val="2"/>
          </rPr>
          <t xml:space="preserve">
From 23/01 to 12/02/2023</t>
        </r>
      </text>
    </comment>
    <comment ref="Q77" authorId="1" shapeId="0" xr:uid="{2044555A-4181-49EB-ACB9-2B7ECBAC6EF5}">
      <text>
        <r>
          <rPr>
            <b/>
            <sz val="9"/>
            <color indexed="81"/>
            <rFont val="Tahoma"/>
            <family val="2"/>
          </rPr>
          <t>HR Supervisor:</t>
        </r>
        <r>
          <rPr>
            <sz val="9"/>
            <color indexed="81"/>
            <rFont val="Tahoma"/>
            <family val="2"/>
          </rPr>
          <t xml:space="preserve">
From 07/08 to 28/08/2023</t>
        </r>
      </text>
    </comment>
    <comment ref="N78" authorId="1" shapeId="0" xr:uid="{ADA7C3ED-6855-496E-B7FA-CD055CA18F65}">
      <text>
        <r>
          <rPr>
            <b/>
            <sz val="9"/>
            <color indexed="81"/>
            <rFont val="Tahoma"/>
            <family val="2"/>
          </rPr>
          <t>HR Supervisor:</t>
        </r>
        <r>
          <rPr>
            <sz val="9"/>
            <color indexed="81"/>
            <rFont val="Tahoma"/>
            <family val="2"/>
          </rPr>
          <t xml:space="preserve">
From 10/014 to 29/04/2023</t>
        </r>
      </text>
    </comment>
    <comment ref="P79" authorId="1" shapeId="0" xr:uid="{FF4FE037-27A9-4C14-9641-27B107B222EE}">
      <text>
        <r>
          <rPr>
            <b/>
            <sz val="9"/>
            <color indexed="81"/>
            <rFont val="Tahoma"/>
            <family val="2"/>
          </rPr>
          <t>HR Supervisor:</t>
        </r>
        <r>
          <rPr>
            <sz val="9"/>
            <color indexed="81"/>
            <rFont val="Tahoma"/>
            <family val="2"/>
          </rPr>
          <t xml:space="preserve">
From 29/06 to 20/07/2023</t>
        </r>
      </text>
    </comment>
    <comment ref="U80" authorId="1" shapeId="0" xr:uid="{EB21B917-7D3A-4251-8332-D12CD1A55057}">
      <text>
        <r>
          <rPr>
            <b/>
            <sz val="9"/>
            <color indexed="81"/>
            <rFont val="Tahoma"/>
            <family val="2"/>
          </rPr>
          <t>HR Supervisor:</t>
        </r>
        <r>
          <rPr>
            <sz val="9"/>
            <color indexed="81"/>
            <rFont val="Tahoma"/>
            <family val="2"/>
          </rPr>
          <t xml:space="preserve">
From 05/12 to 26/12/2023</t>
        </r>
      </text>
    </comment>
    <comment ref="U81" authorId="1" shapeId="0" xr:uid="{B52D9B52-0142-4F67-9679-6D37D9C24053}">
      <text>
        <r>
          <rPr>
            <b/>
            <sz val="9"/>
            <color indexed="81"/>
            <rFont val="Tahoma"/>
            <family val="2"/>
          </rPr>
          <t>HR Supervisor:</t>
        </r>
        <r>
          <rPr>
            <sz val="9"/>
            <color indexed="81"/>
            <rFont val="Tahoma"/>
            <family val="2"/>
          </rPr>
          <t xml:space="preserve">
From 20/11 to 09/12/2023</t>
        </r>
      </text>
    </comment>
    <comment ref="Q82" authorId="1" shapeId="0" xr:uid="{8A2D9AB4-F469-42DC-9A5A-5679A324C3FA}">
      <text>
        <r>
          <rPr>
            <b/>
            <sz val="9"/>
            <color indexed="81"/>
            <rFont val="Tahoma"/>
            <family val="2"/>
          </rPr>
          <t>HR Supervisor:</t>
        </r>
        <r>
          <rPr>
            <sz val="9"/>
            <color indexed="81"/>
            <rFont val="Tahoma"/>
            <family val="2"/>
          </rPr>
          <t xml:space="preserve">
From 24/07 to 14/08/2023</t>
        </r>
      </text>
    </comment>
    <comment ref="P83" authorId="1" shapeId="0" xr:uid="{475DB9ED-5E6C-441C-921E-BC2C8198506E}">
      <text>
        <r>
          <rPr>
            <b/>
            <sz val="9"/>
            <color indexed="81"/>
            <rFont val="Tahoma"/>
            <family val="2"/>
          </rPr>
          <t>HR Supervisor:</t>
        </r>
        <r>
          <rPr>
            <sz val="9"/>
            <color indexed="81"/>
            <rFont val="Tahoma"/>
            <family val="2"/>
          </rPr>
          <t xml:space="preserve">
From 17/07 to 07/08/2023</t>
        </r>
      </text>
    </comment>
    <comment ref="V84" authorId="1" shapeId="0" xr:uid="{0861571D-ABEA-4BED-9857-29F7FAB6E22D}">
      <text>
        <r>
          <rPr>
            <b/>
            <sz val="9"/>
            <color indexed="81"/>
            <rFont val="Tahoma"/>
            <family val="2"/>
          </rPr>
          <t>HR Supervisor:</t>
        </r>
        <r>
          <rPr>
            <sz val="9"/>
            <color indexed="81"/>
            <rFont val="Tahoma"/>
            <family val="2"/>
          </rPr>
          <t xml:space="preserve">
From 18/12 to 12/01/2024</t>
        </r>
      </text>
    </comment>
    <comment ref="Q85" authorId="1" shapeId="0" xr:uid="{5F14B07E-261A-4829-BC8D-535E2619EBA0}">
      <text>
        <r>
          <rPr>
            <b/>
            <sz val="9"/>
            <color indexed="81"/>
            <rFont val="Tahoma"/>
            <family val="2"/>
          </rPr>
          <t>HR Supervisor:</t>
        </r>
        <r>
          <rPr>
            <sz val="9"/>
            <color indexed="81"/>
            <rFont val="Tahoma"/>
            <family val="2"/>
          </rPr>
          <t xml:space="preserve">
From 21/07 to 11/08/2023</t>
        </r>
      </text>
    </comment>
    <comment ref="Q86" authorId="1" shapeId="0" xr:uid="{E72D19C5-C7E0-4E83-BDEC-08427F7C8AEF}">
      <text>
        <r>
          <rPr>
            <b/>
            <sz val="9"/>
            <color indexed="81"/>
            <rFont val="Tahoma"/>
            <family val="2"/>
          </rPr>
          <t>HR Supervisor:</t>
        </r>
        <r>
          <rPr>
            <sz val="9"/>
            <color indexed="81"/>
            <rFont val="Tahoma"/>
            <family val="2"/>
          </rPr>
          <t xml:space="preserve">
From 13/07 to 03/08/2023</t>
        </r>
      </text>
    </comment>
    <comment ref="O87" authorId="1" shapeId="0" xr:uid="{B6B653BB-3730-49EB-BEB0-68C6F1BB35B6}">
      <text>
        <r>
          <rPr>
            <b/>
            <sz val="9"/>
            <color indexed="81"/>
            <rFont val="Tahoma"/>
            <family val="2"/>
          </rPr>
          <t>HR Supervisor:</t>
        </r>
        <r>
          <rPr>
            <sz val="9"/>
            <color indexed="81"/>
            <rFont val="Tahoma"/>
            <family val="2"/>
          </rPr>
          <t xml:space="preserve">
From 06/06 to 26/06/2023</t>
        </r>
      </text>
    </comment>
    <comment ref="M88" authorId="1" shapeId="0" xr:uid="{50D53B05-CED6-4ED1-9F6A-2B30E8AA8B6C}">
      <text>
        <r>
          <rPr>
            <b/>
            <sz val="9"/>
            <color indexed="81"/>
            <rFont val="Tahoma"/>
            <family val="2"/>
          </rPr>
          <t>HR Supervisor:</t>
        </r>
        <r>
          <rPr>
            <sz val="9"/>
            <color indexed="81"/>
            <rFont val="Tahoma"/>
            <family val="2"/>
          </rPr>
          <t xml:space="preserve">
From  21/03 to 31/03/2023</t>
        </r>
      </text>
    </comment>
    <comment ref="T88" authorId="1" shapeId="0" xr:uid="{DAAC65B6-EBC6-4AD2-A78D-397624C7B7FE}">
      <text>
        <r>
          <rPr>
            <b/>
            <sz val="9"/>
            <color indexed="81"/>
            <rFont val="Tahoma"/>
            <family val="2"/>
          </rPr>
          <t>HR Supervisor:</t>
        </r>
        <r>
          <rPr>
            <sz val="9"/>
            <color indexed="81"/>
            <rFont val="Tahoma"/>
            <family val="2"/>
          </rPr>
          <t xml:space="preserve">
From 06/11 to 14/11/2023</t>
        </r>
      </text>
    </comment>
    <comment ref="O89" authorId="1" shapeId="0" xr:uid="{98EFC025-24B8-4E52-9253-3D1BA40F0FD1}">
      <text>
        <r>
          <rPr>
            <b/>
            <sz val="9"/>
            <color indexed="81"/>
            <rFont val="Tahoma"/>
            <family val="2"/>
          </rPr>
          <t>HR Supervisor:</t>
        </r>
        <r>
          <rPr>
            <sz val="9"/>
            <color indexed="81"/>
            <rFont val="Tahoma"/>
            <family val="2"/>
          </rPr>
          <t xml:space="preserve">
From 08/05 to 27/05/2023</t>
        </r>
      </text>
    </comment>
    <comment ref="M90" authorId="1" shapeId="0" xr:uid="{FA915BDC-5AA1-4EC2-BE4F-60B0CE7A6306}">
      <text>
        <r>
          <rPr>
            <b/>
            <sz val="9"/>
            <color indexed="81"/>
            <rFont val="Tahoma"/>
            <family val="2"/>
          </rPr>
          <t>HR Supervisor:</t>
        </r>
        <r>
          <rPr>
            <sz val="9"/>
            <color indexed="81"/>
            <rFont val="Tahoma"/>
            <family val="2"/>
          </rPr>
          <t xml:space="preserve">
From 06/03 to 13/03/2023</t>
        </r>
      </text>
    </comment>
    <comment ref="Q90" authorId="1" shapeId="0" xr:uid="{F50F68B2-52E1-4212-A3CC-0176154342A0}">
      <text>
        <r>
          <rPr>
            <b/>
            <sz val="9"/>
            <color indexed="81"/>
            <rFont val="Tahoma"/>
            <family val="2"/>
          </rPr>
          <t>HR Supervisor:</t>
        </r>
        <r>
          <rPr>
            <sz val="9"/>
            <color indexed="81"/>
            <rFont val="Tahoma"/>
            <family val="2"/>
          </rPr>
          <t xml:space="preserve">
From 31/07 to 18/08/2023</t>
        </r>
      </text>
    </comment>
    <comment ref="L91" authorId="1" shapeId="0" xr:uid="{3D110953-39C4-460C-B1A1-90CC99853EF8}">
      <text>
        <r>
          <rPr>
            <b/>
            <sz val="9"/>
            <color indexed="81"/>
            <rFont val="Tahoma"/>
            <family val="2"/>
          </rPr>
          <t>HR Supervisor:</t>
        </r>
        <r>
          <rPr>
            <sz val="9"/>
            <color indexed="81"/>
            <rFont val="Tahoma"/>
            <family val="2"/>
          </rPr>
          <t xml:space="preserve">
From 27/02 to 04/03/2023</t>
        </r>
      </text>
    </comment>
    <comment ref="M91" authorId="1" shapeId="0" xr:uid="{E9F140A5-4FC6-408C-BA30-B320CB1E8219}">
      <text>
        <r>
          <rPr>
            <b/>
            <sz val="9"/>
            <color indexed="81"/>
            <rFont val="Tahoma"/>
            <family val="2"/>
          </rPr>
          <t>HR Supervisor:</t>
        </r>
        <r>
          <rPr>
            <sz val="9"/>
            <color indexed="81"/>
            <rFont val="Tahoma"/>
            <family val="2"/>
          </rPr>
          <t xml:space="preserve">
From  06/03 to 18/03/2023</t>
        </r>
      </text>
    </comment>
    <comment ref="Q92" authorId="1" shapeId="0" xr:uid="{4C166880-D3CC-4587-9B24-2D0985216AC3}">
      <text>
        <r>
          <rPr>
            <b/>
            <sz val="9"/>
            <color indexed="81"/>
            <rFont val="Tahoma"/>
            <family val="2"/>
          </rPr>
          <t>HR Supervisor:</t>
        </r>
        <r>
          <rPr>
            <sz val="9"/>
            <color indexed="81"/>
            <rFont val="Tahoma"/>
            <family val="2"/>
          </rPr>
          <t xml:space="preserve">
From 10/07 to 29/07/2023</t>
        </r>
      </text>
    </comment>
    <comment ref="P93" authorId="1" shapeId="0" xr:uid="{8C13EF1C-84F5-45E4-9AE4-A408880A26A4}">
      <text>
        <r>
          <rPr>
            <b/>
            <sz val="9"/>
            <color indexed="81"/>
            <rFont val="Tahoma"/>
            <family val="2"/>
          </rPr>
          <t>HR Supervisor:</t>
        </r>
        <r>
          <rPr>
            <sz val="9"/>
            <color indexed="81"/>
            <rFont val="Tahoma"/>
            <family val="2"/>
          </rPr>
          <t xml:space="preserve">
From 05/06 to 24/06/2023</t>
        </r>
      </text>
    </comment>
    <comment ref="Q94" authorId="1" shapeId="0" xr:uid="{127956BA-0239-4616-9151-E29ADA80081A}">
      <text>
        <r>
          <rPr>
            <b/>
            <sz val="9"/>
            <color indexed="81"/>
            <rFont val="Tahoma"/>
            <family val="2"/>
          </rPr>
          <t>HR Supervisor:</t>
        </r>
        <r>
          <rPr>
            <sz val="9"/>
            <color indexed="81"/>
            <rFont val="Tahoma"/>
            <family val="2"/>
          </rPr>
          <t xml:space="preserve">
From 10/07 to 29/07/2023</t>
        </r>
      </text>
    </comment>
    <comment ref="K95" authorId="1" shapeId="0" xr:uid="{A9D50A2A-58FC-44A8-97A5-E95A50F8F401}">
      <text>
        <r>
          <rPr>
            <b/>
            <sz val="9"/>
            <color indexed="81"/>
            <rFont val="Tahoma"/>
            <family val="2"/>
          </rPr>
          <t xml:space="preserve">HR Supervisor:
</t>
        </r>
        <r>
          <rPr>
            <sz val="9"/>
            <color indexed="81"/>
            <rFont val="Tahoma"/>
            <family val="2"/>
          </rPr>
          <t>From 06/02 to 25/02/2023</t>
        </r>
      </text>
    </comment>
    <comment ref="P96" authorId="1" shapeId="0" xr:uid="{33802862-5C71-45F6-B2CD-F3D72BBBE4EF}">
      <text>
        <r>
          <rPr>
            <b/>
            <sz val="9"/>
            <color indexed="81"/>
            <rFont val="Tahoma"/>
            <family val="2"/>
          </rPr>
          <t>HR Supervisor:</t>
        </r>
        <r>
          <rPr>
            <sz val="9"/>
            <color indexed="81"/>
            <rFont val="Tahoma"/>
            <family val="2"/>
          </rPr>
          <t xml:space="preserve">
From 05/06 to 24/06/2023</t>
        </r>
      </text>
    </comment>
    <comment ref="O97" authorId="1" shapeId="0" xr:uid="{80B2E583-DD0F-4C8D-A9BA-9D5139108207}">
      <text>
        <r>
          <rPr>
            <b/>
            <sz val="9"/>
            <color indexed="81"/>
            <rFont val="Tahoma"/>
            <family val="2"/>
          </rPr>
          <t>HR Supervisor:</t>
        </r>
        <r>
          <rPr>
            <sz val="9"/>
            <color indexed="81"/>
            <rFont val="Tahoma"/>
            <family val="2"/>
          </rPr>
          <t xml:space="preserve">
From 01/06 to 21/06/2023</t>
        </r>
      </text>
    </comment>
    <comment ref="V98" authorId="1" shapeId="0" xr:uid="{C1EBFC25-CCB5-4C89-96EF-D554F6AC4650}">
      <text>
        <r>
          <rPr>
            <b/>
            <sz val="9"/>
            <color indexed="81"/>
            <rFont val="Tahoma"/>
            <family val="2"/>
          </rPr>
          <t>HR Supervisor:</t>
        </r>
        <r>
          <rPr>
            <sz val="9"/>
            <color indexed="81"/>
            <rFont val="Tahoma"/>
            <family val="2"/>
          </rPr>
          <t xml:space="preserve">
From 20/11 to 09/12/2023</t>
        </r>
      </text>
    </comment>
    <comment ref="V99" authorId="1" shapeId="0" xr:uid="{D59D49BD-6B19-4099-A6EC-30F1B4F3717F}">
      <text>
        <r>
          <rPr>
            <b/>
            <sz val="9"/>
            <color indexed="81"/>
            <rFont val="Tahoma"/>
            <family val="2"/>
          </rPr>
          <t>HR Supervisor:</t>
        </r>
        <r>
          <rPr>
            <sz val="9"/>
            <color indexed="81"/>
            <rFont val="Tahoma"/>
            <family val="2"/>
          </rPr>
          <t xml:space="preserve">
From 23/12 to 18/12/2023</t>
        </r>
      </text>
    </comment>
    <comment ref="O100" authorId="1" shapeId="0" xr:uid="{A6168FF5-862A-4E86-ABC8-C777D29F7FF6}">
      <text>
        <r>
          <rPr>
            <b/>
            <sz val="9"/>
            <color indexed="81"/>
            <rFont val="Tahoma"/>
            <family val="2"/>
          </rPr>
          <t>HR Supervisor:</t>
        </r>
        <r>
          <rPr>
            <sz val="9"/>
            <color indexed="81"/>
            <rFont val="Tahoma"/>
            <family val="2"/>
          </rPr>
          <t xml:space="preserve">
From 24/05 to 13/06/2023</t>
        </r>
      </text>
    </comment>
    <comment ref="M101" authorId="1" shapeId="0" xr:uid="{4957E47C-32F9-4D2B-BB58-2D5769AD69D3}">
      <text>
        <r>
          <rPr>
            <b/>
            <sz val="9"/>
            <color indexed="81"/>
            <rFont val="Tahoma"/>
            <family val="2"/>
          </rPr>
          <t>HR Supervisor:</t>
        </r>
        <r>
          <rPr>
            <sz val="9"/>
            <color indexed="81"/>
            <rFont val="Tahoma"/>
            <family val="2"/>
          </rPr>
          <t xml:space="preserve">
From 17/03 to 06/04/2023</t>
        </r>
      </text>
    </comment>
    <comment ref="U102" authorId="1" shapeId="0" xr:uid="{64C3E1EA-0FAA-48B9-A733-54C141AECA40}">
      <text>
        <r>
          <rPr>
            <b/>
            <sz val="9"/>
            <color indexed="81"/>
            <rFont val="Tahoma"/>
            <family val="2"/>
          </rPr>
          <t>HR Supervisor:</t>
        </r>
        <r>
          <rPr>
            <sz val="9"/>
            <color indexed="81"/>
            <rFont val="Tahoma"/>
            <family val="2"/>
          </rPr>
          <t xml:space="preserve">
From 05/12 to 09/12/2023</t>
        </r>
      </text>
    </comment>
    <comment ref="V103" authorId="1" shapeId="0" xr:uid="{71757296-4F6E-4E45-A536-450FA1278FEC}">
      <text>
        <r>
          <rPr>
            <b/>
            <sz val="9"/>
            <color indexed="81"/>
            <rFont val="Tahoma"/>
            <family val="2"/>
          </rPr>
          <t>HR Supervisor:</t>
        </r>
        <r>
          <rPr>
            <sz val="9"/>
            <color indexed="81"/>
            <rFont val="Tahoma"/>
            <family val="2"/>
          </rPr>
          <t xml:space="preserve">
From 11/12 to28/122/2023</t>
        </r>
      </text>
    </comment>
    <comment ref="P104" authorId="1" shapeId="0" xr:uid="{96C1E3C3-2416-460D-89D1-A7B60656E525}">
      <text>
        <r>
          <rPr>
            <b/>
            <sz val="9"/>
            <color indexed="81"/>
            <rFont val="Tahoma"/>
            <family val="2"/>
          </rPr>
          <t>HR Supervisor:</t>
        </r>
        <r>
          <rPr>
            <sz val="9"/>
            <color indexed="81"/>
            <rFont val="Tahoma"/>
            <family val="2"/>
          </rPr>
          <t xml:space="preserve">
From 01/07 to 22/07/2023</t>
        </r>
      </text>
    </comment>
    <comment ref="T105" authorId="1" shapeId="0" xr:uid="{248155E3-4AD7-4746-8B23-168D29148F9B}">
      <text>
        <r>
          <rPr>
            <b/>
            <sz val="9"/>
            <color indexed="81"/>
            <rFont val="Tahoma"/>
            <family val="2"/>
          </rPr>
          <t>HR Supervisor:</t>
        </r>
        <r>
          <rPr>
            <sz val="9"/>
            <color indexed="81"/>
            <rFont val="Tahoma"/>
            <family val="2"/>
          </rPr>
          <t xml:space="preserve">
From 25/11 to 14/12/2023</t>
        </r>
      </text>
    </comment>
    <comment ref="O106" authorId="1" shapeId="0" xr:uid="{1C8ECD54-C3BB-4A97-B372-1CA7109BE87A}">
      <text>
        <r>
          <rPr>
            <b/>
            <sz val="9"/>
            <color indexed="81"/>
            <rFont val="Tahoma"/>
            <family val="2"/>
          </rPr>
          <t>HR Supervisor:</t>
        </r>
        <r>
          <rPr>
            <sz val="9"/>
            <color indexed="81"/>
            <rFont val="Tahoma"/>
            <family val="2"/>
          </rPr>
          <t xml:space="preserve">
From 02/05 to 24/05/2023</t>
        </r>
      </text>
    </comment>
    <comment ref="S107" authorId="1" shapeId="0" xr:uid="{A9B7F56E-3962-48AD-96A6-2D711E7B4D22}">
      <text>
        <r>
          <rPr>
            <b/>
            <sz val="9"/>
            <color indexed="81"/>
            <rFont val="Tahoma"/>
            <family val="2"/>
          </rPr>
          <t>HR Supervisor:</t>
        </r>
        <r>
          <rPr>
            <sz val="9"/>
            <color indexed="81"/>
            <rFont val="Tahoma"/>
            <family val="2"/>
          </rPr>
          <t xml:space="preserve">
From 15/09 to 05/10/2023</t>
        </r>
      </text>
    </comment>
    <comment ref="N108" authorId="1" shapeId="0" xr:uid="{E9298ACF-FCE6-4C6A-9B99-29EE8635160F}">
      <text>
        <r>
          <rPr>
            <b/>
            <sz val="9"/>
            <color indexed="81"/>
            <rFont val="Tahoma"/>
            <family val="2"/>
          </rPr>
          <t>HR Supervisor:</t>
        </r>
        <r>
          <rPr>
            <sz val="9"/>
            <color indexed="81"/>
            <rFont val="Tahoma"/>
            <family val="2"/>
          </rPr>
          <t xml:space="preserve">
From 30/03 to 31/03/2023 and From 01/04 to 07/04/2023</t>
        </r>
      </text>
    </comment>
    <comment ref="U109" authorId="1" shapeId="0" xr:uid="{6BB2547A-B9C1-4D3F-AEE7-60639C363906}">
      <text>
        <r>
          <rPr>
            <b/>
            <sz val="9"/>
            <color indexed="81"/>
            <rFont val="Tahoma"/>
            <family val="2"/>
          </rPr>
          <t>HR Supervisor:</t>
        </r>
        <r>
          <rPr>
            <sz val="9"/>
            <color indexed="81"/>
            <rFont val="Tahoma"/>
            <family val="2"/>
          </rPr>
          <t xml:space="preserve">
From 06./11 to 22/11/2023</t>
        </r>
      </text>
    </comment>
    <comment ref="K110" authorId="1" shapeId="0" xr:uid="{18005A18-0D83-4AEF-B24F-8D2C5A1D0F69}">
      <text>
        <r>
          <rPr>
            <b/>
            <sz val="9"/>
            <color indexed="81"/>
            <rFont val="Tahoma"/>
            <family val="2"/>
          </rPr>
          <t>HR Supervisor:</t>
        </r>
        <r>
          <rPr>
            <sz val="9"/>
            <color indexed="81"/>
            <rFont val="Tahoma"/>
            <family val="2"/>
          </rPr>
          <t xml:space="preserve">
From 24/01 to 13/02/2023</t>
        </r>
      </text>
    </comment>
    <comment ref="K112" authorId="1" shapeId="0" xr:uid="{00F55363-ECC2-42A2-B9A0-5035B763F2DE}">
      <text>
        <r>
          <rPr>
            <b/>
            <sz val="9"/>
            <color indexed="81"/>
            <rFont val="Tahoma"/>
            <family val="2"/>
          </rPr>
          <t>HR Supervisor:</t>
        </r>
        <r>
          <rPr>
            <sz val="9"/>
            <color indexed="81"/>
            <rFont val="Tahoma"/>
            <family val="2"/>
          </rPr>
          <t xml:space="preserve">
From 09/01 to 24/01/2023</t>
        </r>
      </text>
    </comment>
    <comment ref="K113" authorId="1" shapeId="0" xr:uid="{CE5D2384-1FB2-4D80-8448-504308A1505E}">
      <text>
        <r>
          <rPr>
            <b/>
            <sz val="9"/>
            <color indexed="81"/>
            <rFont val="Tahoma"/>
            <family val="2"/>
          </rPr>
          <t>HR Supervisor:</t>
        </r>
        <r>
          <rPr>
            <sz val="9"/>
            <color indexed="81"/>
            <rFont val="Tahoma"/>
            <family val="2"/>
          </rPr>
          <t xml:space="preserve">
From 28/11 to 18/12/2023</t>
        </r>
      </text>
    </comment>
    <comment ref="M114" authorId="1" shapeId="0" xr:uid="{84548983-0EB2-4DEB-9DA4-318AF3CF17FD}">
      <text>
        <r>
          <rPr>
            <b/>
            <sz val="9"/>
            <color indexed="81"/>
            <rFont val="Tahoma"/>
            <family val="2"/>
          </rPr>
          <t>HR Supervisor:</t>
        </r>
        <r>
          <rPr>
            <sz val="9"/>
            <color indexed="81"/>
            <rFont val="Tahoma"/>
            <family val="2"/>
          </rPr>
          <t xml:space="preserve">
From 03/03 to 08/03/2023</t>
        </r>
      </text>
    </comment>
    <comment ref="T114" authorId="1" shapeId="0" xr:uid="{562B989A-663B-4D30-90C7-0EB3353334DE}">
      <text>
        <r>
          <rPr>
            <b/>
            <sz val="9"/>
            <color indexed="81"/>
            <rFont val="Tahoma"/>
            <family val="2"/>
          </rPr>
          <t>HR Supervisor:</t>
        </r>
        <r>
          <rPr>
            <sz val="9"/>
            <color indexed="81"/>
            <rFont val="Tahoma"/>
            <family val="2"/>
          </rPr>
          <t xml:space="preserve">
From  04/10 to 18/10/2023</t>
        </r>
      </text>
    </comment>
    <comment ref="L115" authorId="1" shapeId="0" xr:uid="{E1C4078E-0E74-4740-900D-1F4054CF1BC3}">
      <text>
        <r>
          <rPr>
            <b/>
            <sz val="9"/>
            <color indexed="81"/>
            <rFont val="Tahoma"/>
            <family val="2"/>
          </rPr>
          <t>HR Supervisor:</t>
        </r>
        <r>
          <rPr>
            <sz val="9"/>
            <color indexed="81"/>
            <rFont val="Tahoma"/>
            <family val="2"/>
          </rPr>
          <t xml:space="preserve">
From 30/01 to 31/01/2023 and From 01/02 to 04/02/2023
</t>
        </r>
      </text>
    </comment>
    <comment ref="L116" authorId="1" shapeId="0" xr:uid="{79D833CE-2B3C-4C9D-876B-510DF3156A74}">
      <text>
        <r>
          <rPr>
            <b/>
            <sz val="9"/>
            <color indexed="81"/>
            <rFont val="Tahoma"/>
            <family val="2"/>
          </rPr>
          <t>HR Supervisor:</t>
        </r>
        <r>
          <rPr>
            <sz val="9"/>
            <color indexed="81"/>
            <rFont val="Tahoma"/>
            <family val="2"/>
          </rPr>
          <t xml:space="preserve">
From  21/02 to 13/02/2023</t>
        </r>
      </text>
    </comment>
    <comment ref="K117" authorId="1" shapeId="0" xr:uid="{94708DA4-79F2-4B90-9A2F-CCBCDD9AC6A1}">
      <text>
        <r>
          <rPr>
            <b/>
            <sz val="9"/>
            <color indexed="81"/>
            <rFont val="Tahoma"/>
            <family val="2"/>
          </rPr>
          <t>HR Supervisor:</t>
        </r>
        <r>
          <rPr>
            <sz val="9"/>
            <color indexed="81"/>
            <rFont val="Tahoma"/>
            <family val="2"/>
          </rPr>
          <t xml:space="preserve">
From 05/01 to 28/01/2023</t>
        </r>
      </text>
    </comment>
    <comment ref="M119" authorId="1" shapeId="0" xr:uid="{BD55E0AE-29AF-4999-BEF4-96F93AA39580}">
      <text>
        <r>
          <rPr>
            <b/>
            <sz val="9"/>
            <color indexed="81"/>
            <rFont val="Tahoma"/>
            <family val="2"/>
          </rPr>
          <t>HR Supervisor:</t>
        </r>
        <r>
          <rPr>
            <sz val="9"/>
            <color indexed="81"/>
            <rFont val="Tahoma"/>
            <family val="2"/>
          </rPr>
          <t xml:space="preserve">
From 14/03 to 03/04/2023</t>
        </r>
      </text>
    </comment>
    <comment ref="K120" authorId="1" shapeId="0" xr:uid="{07FA5AEC-22EC-456F-A13C-3D3005EE7AA6}">
      <text>
        <r>
          <rPr>
            <b/>
            <sz val="9"/>
            <color indexed="81"/>
            <rFont val="Tahoma"/>
            <family val="2"/>
          </rPr>
          <t>HR Supervisor:</t>
        </r>
        <r>
          <rPr>
            <sz val="9"/>
            <color indexed="81"/>
            <rFont val="Tahoma"/>
            <family val="2"/>
          </rPr>
          <t xml:space="preserve">
From 15/12 to 22/12/2023</t>
        </r>
      </text>
    </comment>
    <comment ref="T120" authorId="1" shapeId="0" xr:uid="{81EDC7CD-EB5B-4F1C-9A95-2ACF258E571D}">
      <text>
        <r>
          <rPr>
            <b/>
            <sz val="9"/>
            <color indexed="81"/>
            <rFont val="Tahoma"/>
            <family val="2"/>
          </rPr>
          <t>HR Supervisor:</t>
        </r>
        <r>
          <rPr>
            <sz val="9"/>
            <color indexed="81"/>
            <rFont val="Tahoma"/>
            <family val="2"/>
          </rPr>
          <t xml:space="preserve">
From 02/10 to 13/10/2023</t>
        </r>
      </text>
    </comment>
    <comment ref="O121" authorId="1" shapeId="0" xr:uid="{31C3C44D-E041-4159-9D7C-2DF90321CE61}">
      <text>
        <r>
          <rPr>
            <b/>
            <sz val="9"/>
            <color indexed="81"/>
            <rFont val="Tahoma"/>
            <family val="2"/>
          </rPr>
          <t>HR Supervisor:</t>
        </r>
        <r>
          <rPr>
            <sz val="9"/>
            <color indexed="81"/>
            <rFont val="Tahoma"/>
            <family val="2"/>
          </rPr>
          <t xml:space="preserve">
From 13/05 to 03/06/2023</t>
        </r>
      </text>
    </comment>
    <comment ref="N122" authorId="1" shapeId="0" xr:uid="{1C94333F-E09A-47BC-A6C2-153F56F90342}">
      <text>
        <r>
          <rPr>
            <b/>
            <sz val="9"/>
            <color indexed="81"/>
            <rFont val="Tahoma"/>
            <family val="2"/>
          </rPr>
          <t>HR Supervisor:</t>
        </r>
        <r>
          <rPr>
            <sz val="9"/>
            <color indexed="81"/>
            <rFont val="Tahoma"/>
            <family val="2"/>
          </rPr>
          <t xml:space="preserve">
From 05/04 to 25/04/2023</t>
        </r>
      </text>
    </comment>
    <comment ref="K123" authorId="1" shapeId="0" xr:uid="{4D42BF9F-C4A1-4F7C-AC98-90518A5A0EA5}">
      <text>
        <r>
          <rPr>
            <b/>
            <sz val="9"/>
            <color indexed="81"/>
            <rFont val="Tahoma"/>
            <family val="2"/>
          </rPr>
          <t>HR Supervisor:</t>
        </r>
        <r>
          <rPr>
            <sz val="9"/>
            <color indexed="81"/>
            <rFont val="Tahoma"/>
            <family val="2"/>
          </rPr>
          <t xml:space="preserve">
From 10/01 to 31/01/2022</t>
        </r>
      </text>
    </comment>
    <comment ref="L124" authorId="1" shapeId="0" xr:uid="{2AF4B85A-AFA7-44AE-8176-EF54444EE203}">
      <text>
        <r>
          <rPr>
            <b/>
            <sz val="9"/>
            <color indexed="81"/>
            <rFont val="Tahoma"/>
            <family val="2"/>
          </rPr>
          <t>HR Supervisor:</t>
        </r>
        <r>
          <rPr>
            <sz val="9"/>
            <color indexed="81"/>
            <rFont val="Tahoma"/>
            <family val="2"/>
          </rPr>
          <t xml:space="preserve">
From 10/03 to 30/03/2023</t>
        </r>
      </text>
    </comment>
    <comment ref="P125" authorId="1" shapeId="0" xr:uid="{5A37BB7C-DF9D-4E3F-AE79-C4FD7A9E5CD7}">
      <text>
        <r>
          <rPr>
            <b/>
            <sz val="9"/>
            <color indexed="81"/>
            <rFont val="Tahoma"/>
            <family val="2"/>
          </rPr>
          <t>HR Supervisor:</t>
        </r>
        <r>
          <rPr>
            <sz val="9"/>
            <color indexed="81"/>
            <rFont val="Tahoma"/>
            <family val="2"/>
          </rPr>
          <t xml:space="preserve">
From 01/06 to 21/06/2023</t>
        </r>
      </text>
    </comment>
    <comment ref="L126" authorId="1" shapeId="0" xr:uid="{04B6EF32-DC4B-4962-8F16-630F1917C9DA}">
      <text>
        <r>
          <rPr>
            <b/>
            <sz val="9"/>
            <color indexed="81"/>
            <rFont val="Tahoma"/>
            <family val="2"/>
          </rPr>
          <t>HR Supervisor:</t>
        </r>
        <r>
          <rPr>
            <sz val="9"/>
            <color indexed="81"/>
            <rFont val="Tahoma"/>
            <family val="2"/>
          </rPr>
          <t xml:space="preserve">
From 07/02 to 27/02/2023</t>
        </r>
      </text>
    </comment>
    <comment ref="K127" authorId="1" shapeId="0" xr:uid="{8514710A-CBA6-44EC-9F7F-8CB5898F7094}">
      <text>
        <r>
          <rPr>
            <b/>
            <sz val="9"/>
            <color indexed="81"/>
            <rFont val="Tahoma"/>
            <family val="2"/>
          </rPr>
          <t>HR Supervisor:</t>
        </r>
        <r>
          <rPr>
            <sz val="9"/>
            <color indexed="81"/>
            <rFont val="Tahoma"/>
            <family val="2"/>
          </rPr>
          <t xml:space="preserve">
From 08/02 to 28/02/2023</t>
        </r>
      </text>
    </comment>
    <comment ref="M128" authorId="1" shapeId="0" xr:uid="{EE182E0D-EA15-4F57-9BE7-8E47A29726BA}">
      <text>
        <r>
          <rPr>
            <b/>
            <sz val="9"/>
            <color indexed="81"/>
            <rFont val="Tahoma"/>
            <family val="2"/>
          </rPr>
          <t>HR Supervisor:</t>
        </r>
        <r>
          <rPr>
            <sz val="9"/>
            <color indexed="81"/>
            <rFont val="Tahoma"/>
            <family val="2"/>
          </rPr>
          <t xml:space="preserve">
From 23/03 to 12/04/2023</t>
        </r>
      </text>
    </comment>
    <comment ref="P129" authorId="1" shapeId="0" xr:uid="{37F04218-8E03-41E7-9431-36F942BEB1B2}">
      <text>
        <r>
          <rPr>
            <b/>
            <sz val="9"/>
            <color indexed="81"/>
            <rFont val="Tahoma"/>
            <family val="2"/>
          </rPr>
          <t>HR Supervisor:</t>
        </r>
        <r>
          <rPr>
            <sz val="9"/>
            <color indexed="81"/>
            <rFont val="Tahoma"/>
            <family val="2"/>
          </rPr>
          <t xml:space="preserve">
From 12/06 to 03/07/2023</t>
        </r>
      </text>
    </comment>
    <comment ref="M130" authorId="1" shapeId="0" xr:uid="{C2CA52B7-4B1C-4316-970A-B9EAB3715BD9}">
      <text>
        <r>
          <rPr>
            <b/>
            <sz val="9"/>
            <color indexed="81"/>
            <rFont val="Tahoma"/>
            <family val="2"/>
          </rPr>
          <t>HR Supervisor:</t>
        </r>
        <r>
          <rPr>
            <sz val="9"/>
            <color indexed="81"/>
            <rFont val="Tahoma"/>
            <family val="2"/>
          </rPr>
          <t xml:space="preserve">
From 03/04 to 22/04/2023</t>
        </r>
      </text>
    </comment>
    <comment ref="Q131" authorId="1" shapeId="0" xr:uid="{80EAEF69-739C-4A52-9B7D-EF9A0151593C}">
      <text>
        <r>
          <rPr>
            <b/>
            <sz val="9"/>
            <color indexed="81"/>
            <rFont val="Tahoma"/>
            <family val="2"/>
          </rPr>
          <t>HR Supervisor:</t>
        </r>
        <r>
          <rPr>
            <sz val="9"/>
            <color indexed="81"/>
            <rFont val="Tahoma"/>
            <family val="2"/>
          </rPr>
          <t xml:space="preserve">
From 17/07 to 04/08/2023</t>
        </r>
      </text>
    </comment>
    <comment ref="K132" authorId="1" shapeId="0" xr:uid="{D1971619-721E-425B-87E4-D7C294452BCD}">
      <text>
        <r>
          <rPr>
            <b/>
            <sz val="9"/>
            <color indexed="81"/>
            <rFont val="Tahoma"/>
            <family val="2"/>
          </rPr>
          <t>HR Supervisor:</t>
        </r>
        <r>
          <rPr>
            <sz val="9"/>
            <color indexed="81"/>
            <rFont val="Tahoma"/>
            <family val="2"/>
          </rPr>
          <t xml:space="preserve">
From 05/01 to 27/01/2022</t>
        </r>
      </text>
    </comment>
    <comment ref="K133" authorId="1" shapeId="0" xr:uid="{BECFA8BA-BAB1-40E7-A4E1-FDE13026389E}">
      <text>
        <r>
          <rPr>
            <b/>
            <sz val="9"/>
            <color indexed="81"/>
            <rFont val="Tahoma"/>
            <family val="2"/>
          </rPr>
          <t>HR Supervisor:</t>
        </r>
        <r>
          <rPr>
            <sz val="9"/>
            <color indexed="81"/>
            <rFont val="Tahoma"/>
            <family val="2"/>
          </rPr>
          <t xml:space="preserve">
From 05/01 to 27/01/2023</t>
        </r>
      </text>
    </comment>
    <comment ref="L134" authorId="1" shapeId="0" xr:uid="{A34A234A-88D2-4FA4-9BF4-544F62E0E5FE}">
      <text>
        <r>
          <rPr>
            <b/>
            <sz val="9"/>
            <color indexed="81"/>
            <rFont val="Tahoma"/>
            <family val="2"/>
          </rPr>
          <t>HR Supervisor:</t>
        </r>
        <r>
          <rPr>
            <sz val="9"/>
            <color indexed="81"/>
            <rFont val="Tahoma"/>
            <family val="2"/>
          </rPr>
          <t xml:space="preserve">
From 21/02 to 13/03/2023</t>
        </r>
      </text>
    </comment>
    <comment ref="M135" authorId="1" shapeId="0" xr:uid="{81D0A0C2-C7FA-4590-A5C0-AE72E04DCB65}">
      <text>
        <r>
          <rPr>
            <b/>
            <sz val="9"/>
            <color indexed="81"/>
            <rFont val="Tahoma"/>
            <family val="2"/>
          </rPr>
          <t>HR Supervisor:</t>
        </r>
        <r>
          <rPr>
            <sz val="9"/>
            <color indexed="81"/>
            <rFont val="Tahoma"/>
            <family val="2"/>
          </rPr>
          <t xml:space="preserve">
From 18/03 to 07/04/2023</t>
        </r>
      </text>
    </comment>
    <comment ref="Q136" authorId="1" shapeId="0" xr:uid="{302DFA25-00D9-4D93-85DC-8842BBEC4B21}">
      <text>
        <r>
          <rPr>
            <b/>
            <sz val="9"/>
            <color indexed="81"/>
            <rFont val="Tahoma"/>
            <family val="2"/>
          </rPr>
          <t>HR Supervisor:</t>
        </r>
        <r>
          <rPr>
            <sz val="9"/>
            <color indexed="81"/>
            <rFont val="Tahoma"/>
            <family val="2"/>
          </rPr>
          <t xml:space="preserve">
From 06/07 to 27/07/2023</t>
        </r>
      </text>
    </comment>
    <comment ref="S137" authorId="1" shapeId="0" xr:uid="{F14C9291-763E-46F6-8715-927E5685018A}">
      <text>
        <r>
          <rPr>
            <b/>
            <sz val="9"/>
            <color indexed="81"/>
            <rFont val="Tahoma"/>
            <family val="2"/>
          </rPr>
          <t>HR Supervisor:
the 05/01/2023
From 12/09 to 30/09/2023</t>
        </r>
      </text>
    </comment>
    <comment ref="M138" authorId="1" shapeId="0" xr:uid="{1F2752B4-B7CE-427D-B33E-A59B0D472649}">
      <text>
        <r>
          <rPr>
            <b/>
            <sz val="9"/>
            <color indexed="81"/>
            <rFont val="Tahoma"/>
            <family val="2"/>
          </rPr>
          <t>HR Supervisor:</t>
        </r>
        <r>
          <rPr>
            <sz val="9"/>
            <color indexed="81"/>
            <rFont val="Tahoma"/>
            <family val="2"/>
          </rPr>
          <t xml:space="preserve">
From 03/04 to 22/04/2023</t>
        </r>
      </text>
    </comment>
    <comment ref="P139" authorId="1" shapeId="0" xr:uid="{FDFB2352-C28E-4084-A4B3-8116BE844E00}">
      <text>
        <r>
          <rPr>
            <b/>
            <sz val="9"/>
            <color indexed="81"/>
            <rFont val="Tahoma"/>
            <family val="2"/>
          </rPr>
          <t>HR Supervisor:</t>
        </r>
        <r>
          <rPr>
            <sz val="9"/>
            <color indexed="81"/>
            <rFont val="Tahoma"/>
            <family val="2"/>
          </rPr>
          <t xml:space="preserve">
From 01/06 to 21/06/2023</t>
        </r>
      </text>
    </comment>
    <comment ref="L140" authorId="1" shapeId="0" xr:uid="{DCD111EA-EC24-41F8-A199-361BBDAC1638}">
      <text>
        <r>
          <rPr>
            <b/>
            <sz val="9"/>
            <color indexed="81"/>
            <rFont val="Tahoma"/>
            <family val="2"/>
          </rPr>
          <t>HR Supervisor:</t>
        </r>
        <r>
          <rPr>
            <sz val="9"/>
            <color indexed="81"/>
            <rFont val="Tahoma"/>
            <family val="2"/>
          </rPr>
          <t xml:space="preserve">
From 25/02 to 17/03/2023</t>
        </r>
      </text>
    </comment>
    <comment ref="M140" authorId="1" shapeId="0" xr:uid="{C6320FCB-B410-4791-B468-DBA00AF3BA9C}">
      <text>
        <r>
          <rPr>
            <b/>
            <sz val="9"/>
            <color indexed="81"/>
            <rFont val="Tahoma"/>
            <family val="2"/>
          </rPr>
          <t>HR Supervisor:</t>
        </r>
        <r>
          <rPr>
            <sz val="9"/>
            <color indexed="81"/>
            <rFont val="Tahoma"/>
            <family val="2"/>
          </rPr>
          <t xml:space="preserve">
From 22/03 to 27/03/2023</t>
        </r>
      </text>
    </comment>
    <comment ref="R140" authorId="1" shapeId="0" xr:uid="{BEEEA42F-6E0C-407E-B6A5-86648443310E}">
      <text>
        <r>
          <rPr>
            <b/>
            <sz val="9"/>
            <color indexed="81"/>
            <rFont val="Tahoma"/>
            <family val="2"/>
          </rPr>
          <t>HR Supervisor:</t>
        </r>
        <r>
          <rPr>
            <sz val="9"/>
            <color indexed="81"/>
            <rFont val="Tahoma"/>
            <family val="2"/>
          </rPr>
          <t xml:space="preserve">
From 31/07 to 15/08/2023</t>
        </r>
      </text>
    </comment>
    <comment ref="N141" authorId="1" shapeId="0" xr:uid="{C6069B28-5BC3-4EFC-BD33-AE825045C6AF}">
      <text>
        <r>
          <rPr>
            <b/>
            <sz val="9"/>
            <color indexed="81"/>
            <rFont val="Tahoma"/>
            <family val="2"/>
          </rPr>
          <t>HR Supervisor:</t>
        </r>
        <r>
          <rPr>
            <sz val="9"/>
            <color indexed="81"/>
            <rFont val="Tahoma"/>
            <family val="2"/>
          </rPr>
          <t xml:space="preserve">
From 02/05 to 23/05/2023</t>
        </r>
      </text>
    </comment>
    <comment ref="K142" authorId="1" shapeId="0" xr:uid="{8953F79B-3C0C-469D-8020-FE8FC9B53D4F}">
      <text>
        <r>
          <rPr>
            <b/>
            <sz val="9"/>
            <color indexed="81"/>
            <rFont val="Tahoma"/>
            <family val="2"/>
          </rPr>
          <t>HR Supervisor:</t>
        </r>
        <r>
          <rPr>
            <sz val="9"/>
            <color indexed="81"/>
            <rFont val="Tahoma"/>
            <family val="2"/>
          </rPr>
          <t xml:space="preserve">
From 05/01 to 27/01/2023</t>
        </r>
      </text>
    </comment>
    <comment ref="M143" authorId="1" shapeId="0" xr:uid="{BF33C759-DD46-4D6E-9F0F-F9C30755ABDB}">
      <text>
        <r>
          <rPr>
            <b/>
            <sz val="9"/>
            <color indexed="81"/>
            <rFont val="Tahoma"/>
            <family val="2"/>
          </rPr>
          <t>HR Supervisor:</t>
        </r>
        <r>
          <rPr>
            <sz val="9"/>
            <color indexed="81"/>
            <rFont val="Tahoma"/>
            <family val="2"/>
          </rPr>
          <t xml:space="preserve">
From 25/03 to 14/04/2023</t>
        </r>
      </text>
    </comment>
    <comment ref="O144" authorId="1" shapeId="0" xr:uid="{EF2683C3-C594-49E5-9D06-31CA4E4A1A6E}">
      <text>
        <r>
          <rPr>
            <b/>
            <sz val="9"/>
            <color indexed="81"/>
            <rFont val="Tahoma"/>
            <family val="2"/>
          </rPr>
          <t>HR Supervisor:</t>
        </r>
        <r>
          <rPr>
            <sz val="9"/>
            <color indexed="81"/>
            <rFont val="Tahoma"/>
            <family val="2"/>
          </rPr>
          <t xml:space="preserve">
From 22/05 to 10/06/2023</t>
        </r>
      </text>
    </comment>
    <comment ref="Q145" authorId="1" shapeId="0" xr:uid="{801A8965-FE33-4CD6-8448-7127B0F761B5}">
      <text>
        <r>
          <rPr>
            <b/>
            <sz val="9"/>
            <color indexed="81"/>
            <rFont val="Tahoma"/>
            <family val="2"/>
          </rPr>
          <t>HR Supervisor:</t>
        </r>
        <r>
          <rPr>
            <sz val="9"/>
            <color indexed="81"/>
            <rFont val="Tahoma"/>
            <family val="2"/>
          </rPr>
          <t xml:space="preserve">
From 17/07 to 07/08/2023</t>
        </r>
      </text>
    </comment>
    <comment ref="K146" authorId="1" shapeId="0" xr:uid="{BC76A141-8FAB-46E6-B8E3-BFFC4AD55241}">
      <text>
        <r>
          <rPr>
            <b/>
            <sz val="9"/>
            <color indexed="81"/>
            <rFont val="Tahoma"/>
            <family val="2"/>
          </rPr>
          <t>HR Supervisor:</t>
        </r>
        <r>
          <rPr>
            <sz val="9"/>
            <color indexed="81"/>
            <rFont val="Tahoma"/>
            <family val="2"/>
          </rPr>
          <t xml:space="preserve">
From 05/01 to 27/01/2023</t>
        </r>
      </text>
    </comment>
    <comment ref="L147" authorId="1" shapeId="0" xr:uid="{2C83639E-F6B8-4315-8CB6-AD908C9EA76F}">
      <text>
        <r>
          <rPr>
            <b/>
            <sz val="9"/>
            <color indexed="81"/>
            <rFont val="Tahoma"/>
            <family val="2"/>
          </rPr>
          <t>HR Supervisor:</t>
        </r>
        <r>
          <rPr>
            <sz val="9"/>
            <color indexed="81"/>
            <rFont val="Tahoma"/>
            <family val="2"/>
          </rPr>
          <t xml:space="preserve">
From 01/03 to 21/03/2023</t>
        </r>
      </text>
    </comment>
    <comment ref="Q148" authorId="1" shapeId="0" xr:uid="{1CEEC3C8-1DAA-4D60-8CD4-79D2B957D6C4}">
      <text>
        <r>
          <rPr>
            <b/>
            <sz val="9"/>
            <color indexed="81"/>
            <rFont val="Tahoma"/>
            <family val="2"/>
          </rPr>
          <t>HR Supervisor:</t>
        </r>
        <r>
          <rPr>
            <sz val="9"/>
            <color indexed="81"/>
            <rFont val="Tahoma"/>
            <family val="2"/>
          </rPr>
          <t xml:space="preserve">
From 10/07 to 29/07/2023</t>
        </r>
      </text>
    </comment>
    <comment ref="L149" authorId="1" shapeId="0" xr:uid="{796C9FC3-36CE-435C-8450-29BD09D4956E}">
      <text>
        <r>
          <rPr>
            <b/>
            <sz val="9"/>
            <color indexed="81"/>
            <rFont val="Tahoma"/>
            <family val="2"/>
          </rPr>
          <t>HR Supervisor:</t>
        </r>
        <r>
          <rPr>
            <sz val="9"/>
            <color indexed="81"/>
            <rFont val="Tahoma"/>
            <family val="2"/>
          </rPr>
          <t xml:space="preserve">
From 15/02 to 07/03/2023</t>
        </r>
      </text>
    </comment>
    <comment ref="R150" authorId="1" shapeId="0" xr:uid="{ACAB7236-A7E4-4075-837F-90A2C6E6DE86}">
      <text>
        <r>
          <rPr>
            <b/>
            <sz val="9"/>
            <color indexed="81"/>
            <rFont val="Tahoma"/>
            <family val="2"/>
          </rPr>
          <t>HR Supervisor:</t>
        </r>
        <r>
          <rPr>
            <sz val="9"/>
            <color indexed="81"/>
            <rFont val="Tahoma"/>
            <family val="2"/>
          </rPr>
          <t xml:space="preserve">
From 23/08 to 12/09/2023</t>
        </r>
      </text>
    </comment>
    <comment ref="R151" authorId="1" shapeId="0" xr:uid="{18AA69DA-6BBF-41C5-BA63-7926827B4191}">
      <text>
        <r>
          <rPr>
            <b/>
            <sz val="9"/>
            <color indexed="81"/>
            <rFont val="Tahoma"/>
            <family val="2"/>
          </rPr>
          <t>HR Supervisor:</t>
        </r>
        <r>
          <rPr>
            <sz val="9"/>
            <color indexed="81"/>
            <rFont val="Tahoma"/>
            <family val="2"/>
          </rPr>
          <t xml:space="preserve">
From 22/08 to 11/09/2023</t>
        </r>
      </text>
    </comment>
    <comment ref="K152" authorId="1" shapeId="0" xr:uid="{CD1F2BC6-0A1B-4312-91F8-868CFEFEDEBD}">
      <text>
        <r>
          <rPr>
            <b/>
            <sz val="9"/>
            <color indexed="81"/>
            <rFont val="Tahoma"/>
            <family val="2"/>
          </rPr>
          <t>HR Supervisor:</t>
        </r>
        <r>
          <rPr>
            <sz val="9"/>
            <color indexed="81"/>
            <rFont val="Tahoma"/>
            <family val="2"/>
          </rPr>
          <t xml:space="preserve">
From 05/01 to 27/01/2023</t>
        </r>
      </text>
    </comment>
    <comment ref="N153" authorId="1" shapeId="0" xr:uid="{9D9C1E07-9FB9-4851-807B-B2C9FDB393E4}">
      <text>
        <r>
          <rPr>
            <b/>
            <sz val="9"/>
            <color indexed="81"/>
            <rFont val="Tahoma"/>
            <family val="2"/>
          </rPr>
          <t>HR Supervisor:</t>
        </r>
        <r>
          <rPr>
            <sz val="9"/>
            <color indexed="81"/>
            <rFont val="Tahoma"/>
            <family val="2"/>
          </rPr>
          <t xml:space="preserve">
From 15/04 to 06/05/2023</t>
        </r>
      </text>
    </comment>
    <comment ref="M154" authorId="1" shapeId="0" xr:uid="{8D1641E4-6630-46CF-87A1-904DC7FF735D}">
      <text>
        <r>
          <rPr>
            <b/>
            <sz val="9"/>
            <color indexed="81"/>
            <rFont val="Tahoma"/>
            <family val="2"/>
          </rPr>
          <t>HR Supervisor:</t>
        </r>
        <r>
          <rPr>
            <sz val="9"/>
            <color indexed="81"/>
            <rFont val="Tahoma"/>
            <family val="2"/>
          </rPr>
          <t xml:space="preserve">
From 15/03 to 04/04/2023</t>
        </r>
      </text>
    </comment>
    <comment ref="N155" authorId="1" shapeId="0" xr:uid="{FA39DA41-167E-424F-A942-6CAB51CE2794}">
      <text>
        <r>
          <rPr>
            <b/>
            <sz val="9"/>
            <color indexed="81"/>
            <rFont val="Tahoma"/>
            <family val="2"/>
          </rPr>
          <t>HR Supervisor:</t>
        </r>
        <r>
          <rPr>
            <sz val="9"/>
            <color indexed="81"/>
            <rFont val="Tahoma"/>
            <family val="2"/>
          </rPr>
          <t xml:space="preserve">
From 17/04 to 08/05/2023</t>
        </r>
      </text>
    </comment>
    <comment ref="Q156" authorId="1" shapeId="0" xr:uid="{62B37082-31AF-46AB-A543-F4E5B51FD6FC}">
      <text>
        <r>
          <rPr>
            <b/>
            <sz val="9"/>
            <color indexed="81"/>
            <rFont val="Tahoma"/>
            <family val="2"/>
          </rPr>
          <t>HR Supervisor:</t>
        </r>
        <r>
          <rPr>
            <sz val="9"/>
            <color indexed="81"/>
            <rFont val="Tahoma"/>
            <family val="2"/>
          </rPr>
          <t xml:space="preserve">
From 18/07 to 08/08/2023</t>
        </r>
      </text>
    </comment>
    <comment ref="N157" authorId="1" shapeId="0" xr:uid="{C46F8047-BB51-48A5-9FE3-F253CDBF58D5}">
      <text>
        <r>
          <rPr>
            <b/>
            <sz val="9"/>
            <color indexed="81"/>
            <rFont val="Tahoma"/>
            <family val="2"/>
          </rPr>
          <t>HR Supervisor:</t>
        </r>
        <r>
          <rPr>
            <sz val="9"/>
            <color indexed="81"/>
            <rFont val="Tahoma"/>
            <family val="2"/>
          </rPr>
          <t xml:space="preserve">
From 14/04 to 06/05/2023</t>
        </r>
      </text>
    </comment>
    <comment ref="P158" authorId="1" shapeId="0" xr:uid="{14FC9357-D963-4222-96F9-9278CA2CDB37}">
      <text>
        <r>
          <rPr>
            <b/>
            <sz val="9"/>
            <color indexed="81"/>
            <rFont val="Tahoma"/>
            <family val="2"/>
          </rPr>
          <t>HR Supervisor:</t>
        </r>
        <r>
          <rPr>
            <sz val="9"/>
            <color indexed="81"/>
            <rFont val="Tahoma"/>
            <family val="2"/>
          </rPr>
          <t xml:space="preserve">
From 23/06 to 14/07/2023</t>
        </r>
      </text>
    </comment>
    <comment ref="O159" authorId="1" shapeId="0" xr:uid="{61F02248-E9BA-493A-8FB4-A3054332DE1C}">
      <text>
        <r>
          <rPr>
            <b/>
            <sz val="9"/>
            <color indexed="81"/>
            <rFont val="Tahoma"/>
            <family val="2"/>
          </rPr>
          <t>HR Supervisor:</t>
        </r>
        <r>
          <rPr>
            <sz val="9"/>
            <color indexed="81"/>
            <rFont val="Tahoma"/>
            <family val="2"/>
          </rPr>
          <t xml:space="preserve">
From 22/05 to 10/06/2023</t>
        </r>
      </text>
    </comment>
    <comment ref="N160" authorId="1" shapeId="0" xr:uid="{BBE78C2E-27BB-4198-82B8-3E773A3B6582}">
      <text>
        <r>
          <rPr>
            <b/>
            <sz val="9"/>
            <color indexed="81"/>
            <rFont val="Tahoma"/>
            <family val="2"/>
          </rPr>
          <t>HR Supervisor:</t>
        </r>
        <r>
          <rPr>
            <sz val="9"/>
            <color indexed="81"/>
            <rFont val="Tahoma"/>
            <family val="2"/>
          </rPr>
          <t xml:space="preserve">
From 14/04 to 05/05/2023</t>
        </r>
      </text>
    </comment>
    <comment ref="L161" authorId="1" shapeId="0" xr:uid="{36D59B53-0EFE-45AA-99F6-BF7EB359FC58}">
      <text>
        <r>
          <rPr>
            <b/>
            <sz val="9"/>
            <color indexed="81"/>
            <rFont val="Tahoma"/>
            <family val="2"/>
          </rPr>
          <t>HR Supervisor:</t>
        </r>
        <r>
          <rPr>
            <sz val="9"/>
            <color indexed="81"/>
            <rFont val="Tahoma"/>
            <family val="2"/>
          </rPr>
          <t xml:space="preserve">
From 13/02 to 04/03/2023</t>
        </r>
      </text>
    </comment>
    <comment ref="M162" authorId="1" shapeId="0" xr:uid="{EFCAE5E2-B7A3-45F4-BEC1-4BFB843EFCC5}">
      <text>
        <r>
          <rPr>
            <b/>
            <sz val="9"/>
            <color indexed="81"/>
            <rFont val="Tahoma"/>
            <family val="2"/>
          </rPr>
          <t>HR Supervisor:</t>
        </r>
        <r>
          <rPr>
            <sz val="9"/>
            <color indexed="81"/>
            <rFont val="Tahoma"/>
            <family val="2"/>
          </rPr>
          <t xml:space="preserve">
From 13/03 to 04/04/2023</t>
        </r>
      </text>
    </comment>
    <comment ref="K163" authorId="1" shapeId="0" xr:uid="{6420DA78-A198-422C-90B9-6312883B926C}">
      <text>
        <r>
          <rPr>
            <b/>
            <sz val="9"/>
            <color indexed="81"/>
            <rFont val="Tahoma"/>
            <family val="2"/>
          </rPr>
          <t>HR Supervisor:</t>
        </r>
        <r>
          <rPr>
            <sz val="9"/>
            <color indexed="81"/>
            <rFont val="Tahoma"/>
            <family val="2"/>
          </rPr>
          <t xml:space="preserve">
From 05/01 to 27/01/2023</t>
        </r>
      </text>
    </comment>
    <comment ref="Q164" authorId="1" shapeId="0" xr:uid="{843405BE-237D-413B-AD62-73737936C968}">
      <text>
        <r>
          <rPr>
            <b/>
            <sz val="9"/>
            <color indexed="81"/>
            <rFont val="Tahoma"/>
            <family val="2"/>
          </rPr>
          <t>HR Supervisor:</t>
        </r>
        <r>
          <rPr>
            <sz val="9"/>
            <color indexed="81"/>
            <rFont val="Tahoma"/>
            <family val="2"/>
          </rPr>
          <t xml:space="preserve">
From 19/07 to 10/08/2023</t>
        </r>
      </text>
    </comment>
    <comment ref="Q165" authorId="1" shapeId="0" xr:uid="{D2C55E59-2AFA-443D-9CE8-D591F1612676}">
      <text>
        <r>
          <rPr>
            <b/>
            <sz val="9"/>
            <color indexed="81"/>
            <rFont val="Tahoma"/>
            <family val="2"/>
          </rPr>
          <t>HR Supervisor:</t>
        </r>
        <r>
          <rPr>
            <sz val="9"/>
            <color indexed="81"/>
            <rFont val="Tahoma"/>
            <family val="2"/>
          </rPr>
          <t xml:space="preserve">
From 07/08 to 26/08/2023</t>
        </r>
      </text>
    </comment>
    <comment ref="P166" authorId="1" shapeId="0" xr:uid="{74F9799D-DEED-4BDA-9F8C-3162C51641AB}">
      <text>
        <r>
          <rPr>
            <b/>
            <sz val="9"/>
            <color indexed="81"/>
            <rFont val="Tahoma"/>
            <family val="2"/>
          </rPr>
          <t>HR Supervisor:</t>
        </r>
        <r>
          <rPr>
            <sz val="9"/>
            <color indexed="81"/>
            <rFont val="Tahoma"/>
            <family val="2"/>
          </rPr>
          <t xml:space="preserve">
From 05/06 to 20/06/2023</t>
        </r>
      </text>
    </comment>
    <comment ref="R166" authorId="1" shapeId="0" xr:uid="{FB4EDB10-EB61-47E0-9903-C578ED6DC664}">
      <text>
        <r>
          <rPr>
            <b/>
            <sz val="9"/>
            <color indexed="81"/>
            <rFont val="Tahoma"/>
            <family val="2"/>
          </rPr>
          <t>HR Supervisor:</t>
        </r>
        <r>
          <rPr>
            <sz val="9"/>
            <color indexed="81"/>
            <rFont val="Tahoma"/>
            <family val="2"/>
          </rPr>
          <t xml:space="preserve">
From 07/08 to 12/08/2023</t>
        </r>
      </text>
    </comment>
    <comment ref="R167" authorId="1" shapeId="0" xr:uid="{077FDBCD-6604-4784-8F5C-A29F10332178}">
      <text>
        <r>
          <rPr>
            <b/>
            <sz val="9"/>
            <color indexed="81"/>
            <rFont val="Tahoma"/>
            <family val="2"/>
          </rPr>
          <t>HR Supervisor:</t>
        </r>
        <r>
          <rPr>
            <sz val="9"/>
            <color indexed="81"/>
            <rFont val="Tahoma"/>
            <family val="2"/>
          </rPr>
          <t xml:space="preserve">
From 25/07 to 10/08/2023</t>
        </r>
      </text>
    </comment>
    <comment ref="K168" authorId="1" shapeId="0" xr:uid="{6C55E784-DEA8-4589-81A3-C0DC4B46815A}">
      <text>
        <r>
          <rPr>
            <b/>
            <sz val="9"/>
            <color indexed="81"/>
            <rFont val="Tahoma"/>
            <family val="2"/>
          </rPr>
          <t>HR Supervisor:</t>
        </r>
        <r>
          <rPr>
            <sz val="9"/>
            <color indexed="81"/>
            <rFont val="Tahoma"/>
            <family val="2"/>
          </rPr>
          <t xml:space="preserve">
From 13/02 to 04/03/2023</t>
        </r>
      </text>
    </comment>
    <comment ref="O169" authorId="1" shapeId="0" xr:uid="{260AF211-EC01-4187-9276-AAF7B14593E7}">
      <text>
        <r>
          <rPr>
            <b/>
            <sz val="9"/>
            <color indexed="81"/>
            <rFont val="Tahoma"/>
            <family val="2"/>
          </rPr>
          <t>HR Supervisor:</t>
        </r>
        <r>
          <rPr>
            <sz val="9"/>
            <color indexed="81"/>
            <rFont val="Tahoma"/>
            <family val="2"/>
          </rPr>
          <t xml:space="preserve">
From 02/05 to 12/05/2023</t>
        </r>
      </text>
    </comment>
    <comment ref="T170" authorId="1" shapeId="0" xr:uid="{D89160B7-4328-409C-B644-74F784F9FFE1}">
      <text>
        <r>
          <rPr>
            <b/>
            <sz val="9"/>
            <color indexed="81"/>
            <rFont val="Tahoma"/>
            <family val="2"/>
          </rPr>
          <t>HR Supervisor:</t>
        </r>
        <r>
          <rPr>
            <sz val="9"/>
            <color indexed="81"/>
            <rFont val="Tahoma"/>
            <family val="2"/>
          </rPr>
          <t xml:space="preserve">
From 27/09 to 19/10/2023</t>
        </r>
      </text>
    </comment>
    <comment ref="Q171" authorId="1" shapeId="0" xr:uid="{0FA4EE6B-6D18-4D79-909D-A905A6711B83}">
      <text>
        <r>
          <rPr>
            <b/>
            <sz val="9"/>
            <color indexed="81"/>
            <rFont val="Tahoma"/>
            <family val="2"/>
          </rPr>
          <t>HR Supervisor:</t>
        </r>
        <r>
          <rPr>
            <sz val="9"/>
            <color indexed="81"/>
            <rFont val="Tahoma"/>
            <family val="2"/>
          </rPr>
          <t xml:space="preserve">
From 24/07 to 14/08/2023</t>
        </r>
      </text>
    </comment>
    <comment ref="K172" authorId="1" shapeId="0" xr:uid="{25AC6960-01D5-41AD-8C02-F040922353CF}">
      <text>
        <r>
          <rPr>
            <b/>
            <sz val="9"/>
            <color indexed="81"/>
            <rFont val="Tahoma"/>
            <family val="2"/>
          </rPr>
          <t>HR Supervisor:</t>
        </r>
        <r>
          <rPr>
            <sz val="9"/>
            <color indexed="81"/>
            <rFont val="Tahoma"/>
            <family val="2"/>
          </rPr>
          <t xml:space="preserve">
From 10/01 to 31/01/2023 and the 01/02/2023</t>
        </r>
      </text>
    </comment>
    <comment ref="K173" authorId="1" shapeId="0" xr:uid="{628B4F2F-6559-4E35-ABAA-26B239C2C870}">
      <text>
        <r>
          <rPr>
            <b/>
            <sz val="9"/>
            <color indexed="81"/>
            <rFont val="Tahoma"/>
            <family val="2"/>
          </rPr>
          <t>HR Supervisor:</t>
        </r>
        <r>
          <rPr>
            <sz val="9"/>
            <color indexed="81"/>
            <rFont val="Tahoma"/>
            <family val="2"/>
          </rPr>
          <t xml:space="preserve">
From 05/01 to 28/01/2023</t>
        </r>
      </text>
    </comment>
    <comment ref="M174" authorId="1" shapeId="0" xr:uid="{68491ED2-D119-46D2-820B-6A259D9517F0}">
      <text>
        <r>
          <rPr>
            <b/>
            <sz val="9"/>
            <color indexed="81"/>
            <rFont val="Tahoma"/>
            <family val="2"/>
          </rPr>
          <t>HR Supervisor:</t>
        </r>
        <r>
          <rPr>
            <sz val="9"/>
            <color indexed="81"/>
            <rFont val="Tahoma"/>
            <family val="2"/>
          </rPr>
          <t xml:space="preserve">
From 15/03 to 04/04/2023</t>
        </r>
      </text>
    </comment>
    <comment ref="P175" authorId="1" shapeId="0" xr:uid="{CEEFEC41-09DD-4DFE-88CB-5D5D5B9F120D}">
      <text>
        <r>
          <rPr>
            <b/>
            <sz val="9"/>
            <color indexed="81"/>
            <rFont val="Tahoma"/>
            <family val="2"/>
          </rPr>
          <t>HR Supervisor:</t>
        </r>
        <r>
          <rPr>
            <sz val="9"/>
            <color indexed="81"/>
            <rFont val="Tahoma"/>
            <family val="2"/>
          </rPr>
          <t xml:space="preserve">
From 28/06 to 19/07/2023</t>
        </r>
      </text>
    </comment>
    <comment ref="U176" authorId="1" shapeId="0" xr:uid="{4E02ECCD-B935-4684-B6B2-FE18EB08DE15}">
      <text>
        <r>
          <rPr>
            <b/>
            <sz val="9"/>
            <color indexed="81"/>
            <rFont val="Tahoma"/>
            <family val="2"/>
          </rPr>
          <t>HR Supervisor:</t>
        </r>
        <r>
          <rPr>
            <sz val="9"/>
            <color indexed="81"/>
            <rFont val="Tahoma"/>
            <family val="2"/>
          </rPr>
          <t xml:space="preserve">
From 15/11 to 03/12/2023</t>
        </r>
      </text>
    </comment>
    <comment ref="L177" authorId="1" shapeId="0" xr:uid="{E08BBAE1-2135-4756-B7EC-8A392AE1A833}">
      <text>
        <r>
          <rPr>
            <b/>
            <sz val="9"/>
            <color indexed="81"/>
            <rFont val="Tahoma"/>
            <family val="2"/>
          </rPr>
          <t>HR Supervisor:</t>
        </r>
        <r>
          <rPr>
            <sz val="9"/>
            <color indexed="81"/>
            <rFont val="Tahoma"/>
            <family val="2"/>
          </rPr>
          <t xml:space="preserve">
From 01/03 to 22/03/2023</t>
        </r>
      </text>
    </comment>
    <comment ref="R178" authorId="1" shapeId="0" xr:uid="{DB74C1B5-D451-4E43-A658-0FEDA5DC9D07}">
      <text>
        <r>
          <rPr>
            <b/>
            <sz val="9"/>
            <color indexed="81"/>
            <rFont val="Tahoma"/>
            <family val="2"/>
          </rPr>
          <t>HR Supervisor:</t>
        </r>
        <r>
          <rPr>
            <sz val="9"/>
            <color indexed="81"/>
            <rFont val="Tahoma"/>
            <family val="2"/>
          </rPr>
          <t xml:space="preserve">
From 21/08 to 31/08/2023</t>
        </r>
      </text>
    </comment>
    <comment ref="S178" authorId="1" shapeId="0" xr:uid="{13004777-8B7B-4E15-B820-B22C7585992F}">
      <text>
        <r>
          <rPr>
            <b/>
            <sz val="9"/>
            <color indexed="81"/>
            <rFont val="Tahoma"/>
            <family val="2"/>
          </rPr>
          <t>HR Supervisor:</t>
        </r>
        <r>
          <rPr>
            <sz val="9"/>
            <color indexed="81"/>
            <rFont val="Tahoma"/>
            <family val="2"/>
          </rPr>
          <t xml:space="preserve">
From 01/09 to 09/09/2023</t>
        </r>
      </text>
    </comment>
    <comment ref="O179" authorId="1" shapeId="0" xr:uid="{05E45662-B9C7-4366-9189-E4DF903633BE}">
      <text>
        <r>
          <rPr>
            <b/>
            <sz val="9"/>
            <color indexed="81"/>
            <rFont val="Tahoma"/>
            <family val="2"/>
          </rPr>
          <t>HR Supervisor:</t>
        </r>
        <r>
          <rPr>
            <sz val="9"/>
            <color indexed="81"/>
            <rFont val="Tahoma"/>
            <family val="2"/>
          </rPr>
          <t xml:space="preserve">
From 15/05 to 05/06/2023</t>
        </r>
      </text>
    </comment>
    <comment ref="K180" authorId="1" shapeId="0" xr:uid="{0C11ADFD-7003-487F-8ECC-1A77C7025F61}">
      <text>
        <r>
          <rPr>
            <b/>
            <sz val="9"/>
            <color indexed="81"/>
            <rFont val="Tahoma"/>
            <family val="2"/>
          </rPr>
          <t>HR Supervisor:</t>
        </r>
        <r>
          <rPr>
            <sz val="9"/>
            <color indexed="81"/>
            <rFont val="Tahoma"/>
            <family val="2"/>
          </rPr>
          <t xml:space="preserve">
From 15/12 to 08/01/2023</t>
        </r>
      </text>
    </comment>
    <comment ref="L181" authorId="1" shapeId="0" xr:uid="{36C7EDF6-EBEB-4012-8BF6-87B66E3935F3}">
      <text>
        <r>
          <rPr>
            <b/>
            <sz val="9"/>
            <color indexed="81"/>
            <rFont val="Tahoma"/>
            <family val="2"/>
          </rPr>
          <t>HR Supervisor:</t>
        </r>
        <r>
          <rPr>
            <sz val="9"/>
            <color indexed="81"/>
            <rFont val="Tahoma"/>
            <family val="2"/>
          </rPr>
          <t xml:space="preserve">
From 13/02 to 04/02/2023</t>
        </r>
      </text>
    </comment>
    <comment ref="L183" authorId="1" shapeId="0" xr:uid="{9C96A24B-46EB-4B39-AEAA-FD31E898E416}">
      <text>
        <r>
          <rPr>
            <b/>
            <sz val="9"/>
            <color indexed="81"/>
            <rFont val="Tahoma"/>
            <family val="2"/>
          </rPr>
          <t>HR Supervisor:</t>
        </r>
        <r>
          <rPr>
            <sz val="9"/>
            <color indexed="81"/>
            <rFont val="Tahoma"/>
            <family val="2"/>
          </rPr>
          <t xml:space="preserve">
From 11/02 to 20/02/2023</t>
        </r>
      </text>
    </comment>
    <comment ref="K184" authorId="1" shapeId="0" xr:uid="{7F11FCC6-9C6B-4B17-8DE8-91D9C1FFF9D1}">
      <text>
        <r>
          <rPr>
            <b/>
            <sz val="9"/>
            <color indexed="81"/>
            <rFont val="Tahoma"/>
            <family val="2"/>
          </rPr>
          <t>HR Supervisor:</t>
        </r>
        <r>
          <rPr>
            <sz val="9"/>
            <color indexed="81"/>
            <rFont val="Tahoma"/>
            <family val="2"/>
          </rPr>
          <t xml:space="preserve">
From 30/01 to 16/02/2023</t>
        </r>
      </text>
    </comment>
    <comment ref="N185" authorId="1" shapeId="0" xr:uid="{2B7BFC61-373E-426E-BE0A-8F460BA0C289}">
      <text>
        <r>
          <rPr>
            <b/>
            <sz val="9"/>
            <color indexed="81"/>
            <rFont val="Tahoma"/>
            <family val="2"/>
          </rPr>
          <t>HR Supervisor:</t>
        </r>
        <r>
          <rPr>
            <sz val="9"/>
            <color indexed="81"/>
            <rFont val="Tahoma"/>
            <family val="2"/>
          </rPr>
          <t xml:space="preserve">
From 21/04 to 29/04/2023 and From 02/05 to 13/05/2023</t>
        </r>
      </text>
    </comment>
    <comment ref="O186" authorId="1" shapeId="0" xr:uid="{12631BA9-303B-4ED3-AAD2-8B5D9A92B5AA}">
      <text>
        <r>
          <rPr>
            <b/>
            <sz val="9"/>
            <color indexed="81"/>
            <rFont val="Tahoma"/>
            <family val="2"/>
          </rPr>
          <t>HR Supervisor:</t>
        </r>
        <r>
          <rPr>
            <sz val="9"/>
            <color indexed="81"/>
            <rFont val="Tahoma"/>
            <family val="2"/>
          </rPr>
          <t xml:space="preserve">
From 01/06 to 21/06/2023</t>
        </r>
      </text>
    </comment>
    <comment ref="S187" authorId="1" shapeId="0" xr:uid="{90299EF2-4E57-4550-A6BE-61E54C770092}">
      <text>
        <r>
          <rPr>
            <b/>
            <sz val="9"/>
            <color indexed="81"/>
            <rFont val="Tahoma"/>
            <family val="2"/>
          </rPr>
          <t>HR Supervisor:</t>
        </r>
        <r>
          <rPr>
            <sz val="9"/>
            <color indexed="81"/>
            <rFont val="Tahoma"/>
            <family val="2"/>
          </rPr>
          <t xml:space="preserve">
From 25/09 to 14/10/2023</t>
        </r>
      </text>
    </comment>
    <comment ref="U188" authorId="1" shapeId="0" xr:uid="{7F01DCA9-834A-4A85-98DA-6099D938B910}">
      <text>
        <r>
          <rPr>
            <b/>
            <sz val="9"/>
            <color indexed="81"/>
            <rFont val="Tahoma"/>
            <family val="2"/>
          </rPr>
          <t>HR Supervisor:</t>
        </r>
        <r>
          <rPr>
            <sz val="9"/>
            <color indexed="81"/>
            <rFont val="Tahoma"/>
            <family val="2"/>
          </rPr>
          <t xml:space="preserve">
From 23/11 to 04/12/2023</t>
        </r>
      </text>
    </comment>
    <comment ref="N189" authorId="1" shapeId="0" xr:uid="{5D1A1180-6816-4E04-B2B4-8852795FF3F8}">
      <text>
        <r>
          <rPr>
            <b/>
            <sz val="9"/>
            <color indexed="81"/>
            <rFont val="Tahoma"/>
            <family val="2"/>
          </rPr>
          <t>HR Supervisor:</t>
        </r>
        <r>
          <rPr>
            <sz val="9"/>
            <color indexed="81"/>
            <rFont val="Tahoma"/>
            <family val="2"/>
          </rPr>
          <t xml:space="preserve">
From 24/04 to 29/04/2023 and From 02/05 to 15/05/2023</t>
        </r>
      </text>
    </comment>
    <comment ref="K190" authorId="1" shapeId="0" xr:uid="{554FAD95-65C3-4ED5-BC0C-7610E3731D3C}">
      <text>
        <r>
          <rPr>
            <b/>
            <sz val="9"/>
            <color indexed="81"/>
            <rFont val="Tahoma"/>
            <family val="2"/>
          </rPr>
          <t>HR Supervisor:</t>
        </r>
        <r>
          <rPr>
            <sz val="9"/>
            <color indexed="81"/>
            <rFont val="Tahoma"/>
            <family val="2"/>
          </rPr>
          <t xml:space="preserve">
From 06/02 to 25/02/2023</t>
        </r>
      </text>
    </comment>
    <comment ref="S192" authorId="1" shapeId="0" xr:uid="{6B5A0E99-F40E-4D50-9E1F-7A813D8E68D2}">
      <text>
        <r>
          <rPr>
            <b/>
            <sz val="9"/>
            <color indexed="81"/>
            <rFont val="Tahoma"/>
            <family val="2"/>
          </rPr>
          <t>HR Supervisor:</t>
        </r>
        <r>
          <rPr>
            <sz val="9"/>
            <color indexed="81"/>
            <rFont val="Tahoma"/>
            <family val="2"/>
          </rPr>
          <t xml:space="preserve">
From 18/09 to 08/10/2023</t>
        </r>
      </text>
    </comment>
    <comment ref="O193" authorId="1" shapeId="0" xr:uid="{4FBC9719-ED59-4EFB-89A6-1057D3FDFC28}">
      <text>
        <r>
          <rPr>
            <b/>
            <sz val="9"/>
            <color indexed="81"/>
            <rFont val="Tahoma"/>
            <family val="2"/>
          </rPr>
          <t>HR Supervisor:</t>
        </r>
        <r>
          <rPr>
            <sz val="9"/>
            <color indexed="81"/>
            <rFont val="Tahoma"/>
            <family val="2"/>
          </rPr>
          <t xml:space="preserve">
From 08/05 to 27/05/2023</t>
        </r>
      </text>
    </comment>
    <comment ref="L194" authorId="1" shapeId="0" xr:uid="{4A159BF6-EF62-40BC-8C71-E01DED803372}">
      <text>
        <r>
          <rPr>
            <b/>
            <sz val="9"/>
            <color indexed="81"/>
            <rFont val="Tahoma"/>
            <family val="2"/>
          </rPr>
          <t>HR Supervisor:</t>
        </r>
        <r>
          <rPr>
            <sz val="9"/>
            <color indexed="81"/>
            <rFont val="Tahoma"/>
            <family val="2"/>
          </rPr>
          <t xml:space="preserve">
From 14/02 to 06/02/2023</t>
        </r>
      </text>
    </comment>
    <comment ref="L195" authorId="1" shapeId="0" xr:uid="{E0E309E3-1BA8-4EE0-8287-FDD3E56159CF}">
      <text>
        <r>
          <rPr>
            <b/>
            <sz val="9"/>
            <color indexed="81"/>
            <rFont val="Tahoma"/>
            <family val="2"/>
          </rPr>
          <t>HR Supervisor:</t>
        </r>
        <r>
          <rPr>
            <sz val="9"/>
            <color indexed="81"/>
            <rFont val="Tahoma"/>
            <family val="2"/>
          </rPr>
          <t xml:space="preserve">
From 21/02 to 13/03/2023</t>
        </r>
      </text>
    </comment>
    <comment ref="L196" authorId="1" shapeId="0" xr:uid="{DE472B74-7EF0-4487-9080-6D10BD483AD7}">
      <text>
        <r>
          <rPr>
            <b/>
            <sz val="9"/>
            <color indexed="81"/>
            <rFont val="Tahoma"/>
            <family val="2"/>
          </rPr>
          <t>HR Supervisor:</t>
        </r>
        <r>
          <rPr>
            <sz val="9"/>
            <color indexed="81"/>
            <rFont val="Tahoma"/>
            <family val="2"/>
          </rPr>
          <t xml:space="preserve">
From 06/02 to 25/02/2023
</t>
        </r>
      </text>
    </comment>
    <comment ref="M197" authorId="1" shapeId="0" xr:uid="{41FDA271-963B-4A05-86A8-4A54A141A838}">
      <text>
        <r>
          <rPr>
            <b/>
            <sz val="9"/>
            <color indexed="81"/>
            <rFont val="Tahoma"/>
            <family val="2"/>
          </rPr>
          <t>HR Supervisor:</t>
        </r>
        <r>
          <rPr>
            <sz val="9"/>
            <color indexed="81"/>
            <rFont val="Tahoma"/>
            <family val="2"/>
          </rPr>
          <t xml:space="preserve">
From 11/03 to 31/03/2023</t>
        </r>
      </text>
    </comment>
    <comment ref="K199" authorId="1" shapeId="0" xr:uid="{BA3F2246-F977-4B0B-A152-082E1CBE54DD}">
      <text>
        <r>
          <rPr>
            <b/>
            <sz val="9"/>
            <color indexed="81"/>
            <rFont val="Tahoma"/>
            <family val="2"/>
          </rPr>
          <t>HR Supervisor:</t>
        </r>
        <r>
          <rPr>
            <sz val="9"/>
            <color indexed="81"/>
            <rFont val="Tahoma"/>
            <family val="2"/>
          </rPr>
          <t xml:space="preserve">
From 30/01 to 18/02/2023</t>
        </r>
      </text>
    </comment>
    <comment ref="S200" authorId="1" shapeId="0" xr:uid="{FADE3BD2-F64D-4C67-A9C1-879646052C52}">
      <text>
        <r>
          <rPr>
            <b/>
            <sz val="9"/>
            <color indexed="81"/>
            <rFont val="Tahoma"/>
            <family val="2"/>
          </rPr>
          <t>HR Supervisor:</t>
        </r>
        <r>
          <rPr>
            <sz val="9"/>
            <color indexed="81"/>
            <rFont val="Tahoma"/>
            <family val="2"/>
          </rPr>
          <t xml:space="preserve">
From 14/09 to 25/10/2023</t>
        </r>
      </text>
    </comment>
    <comment ref="R201" authorId="1" shapeId="0" xr:uid="{F915F9AF-C6F1-4592-9B07-464017E4C8EB}">
      <text>
        <r>
          <rPr>
            <b/>
            <sz val="9"/>
            <color indexed="81"/>
            <rFont val="Tahoma"/>
            <family val="2"/>
          </rPr>
          <t>HR Supervisor:</t>
        </r>
        <r>
          <rPr>
            <sz val="9"/>
            <color indexed="81"/>
            <rFont val="Tahoma"/>
            <family val="2"/>
          </rPr>
          <t xml:space="preserve">
From 11/08 to 31/08/2023</t>
        </r>
      </text>
    </comment>
    <comment ref="M202" authorId="1" shapeId="0" xr:uid="{5B2534C0-027F-4920-AAF9-C663A761D485}">
      <text>
        <r>
          <rPr>
            <b/>
            <sz val="9"/>
            <color indexed="81"/>
            <rFont val="Tahoma"/>
            <family val="2"/>
          </rPr>
          <t>HR Supervisor:</t>
        </r>
        <r>
          <rPr>
            <sz val="9"/>
            <color indexed="81"/>
            <rFont val="Tahoma"/>
            <family val="2"/>
          </rPr>
          <t xml:space="preserve">
From 01/03 to 23/03/2023</t>
        </r>
      </text>
    </comment>
    <comment ref="N203" authorId="1" shapeId="0" xr:uid="{13E4262F-1AC4-4753-BE79-1E8D290BF8AB}">
      <text>
        <r>
          <rPr>
            <b/>
            <sz val="9"/>
            <color indexed="81"/>
            <rFont val="Tahoma"/>
            <family val="2"/>
          </rPr>
          <t>HR Supervisor:</t>
        </r>
        <r>
          <rPr>
            <sz val="9"/>
            <color indexed="81"/>
            <rFont val="Tahoma"/>
            <family val="2"/>
          </rPr>
          <t xml:space="preserve">
From 30/03 to 19/04/2023</t>
        </r>
      </text>
    </comment>
    <comment ref="O204" authorId="1" shapeId="0" xr:uid="{7B15BC42-7789-4B90-B08D-FC12753161C5}">
      <text>
        <r>
          <rPr>
            <b/>
            <sz val="9"/>
            <color indexed="81"/>
            <rFont val="Tahoma"/>
            <family val="2"/>
          </rPr>
          <t>HR Supervisor:</t>
        </r>
        <r>
          <rPr>
            <sz val="9"/>
            <color indexed="81"/>
            <rFont val="Tahoma"/>
            <family val="2"/>
          </rPr>
          <t xml:space="preserve">
From 28/04 to 03/06/2023</t>
        </r>
      </text>
    </comment>
    <comment ref="S205" authorId="1" shapeId="0" xr:uid="{6B916656-093E-4FD1-97C2-E7D8CA59B37B}">
      <text>
        <r>
          <rPr>
            <b/>
            <sz val="9"/>
            <color indexed="81"/>
            <rFont val="Tahoma"/>
            <family val="2"/>
          </rPr>
          <t>HR Supervisor:</t>
        </r>
        <r>
          <rPr>
            <sz val="9"/>
            <color indexed="81"/>
            <rFont val="Tahoma"/>
            <family val="2"/>
          </rPr>
          <t xml:space="preserve">
From 01/09 to 12/10/2023</t>
        </r>
      </text>
    </comment>
    <comment ref="K206" authorId="1" shapeId="0" xr:uid="{D779D829-A517-4B3C-B4A5-FA035E6E4A59}">
      <text>
        <r>
          <rPr>
            <b/>
            <sz val="9"/>
            <color indexed="81"/>
            <rFont val="Tahoma"/>
            <family val="2"/>
          </rPr>
          <t>HR Supervisor:</t>
        </r>
        <r>
          <rPr>
            <sz val="9"/>
            <color indexed="81"/>
            <rFont val="Tahoma"/>
            <family val="2"/>
          </rPr>
          <t xml:space="preserve">
From 26/01 to 15/02/2023</t>
        </r>
      </text>
    </comment>
    <comment ref="K207" authorId="1" shapeId="0" xr:uid="{94F55B53-B265-4006-9B73-7E2873948A0A}">
      <text>
        <r>
          <rPr>
            <b/>
            <sz val="9"/>
            <color indexed="81"/>
            <rFont val="Tahoma"/>
            <family val="2"/>
          </rPr>
          <t>HR Supervisor:</t>
        </r>
        <r>
          <rPr>
            <sz val="9"/>
            <color indexed="81"/>
            <rFont val="Tahoma"/>
            <family val="2"/>
          </rPr>
          <t xml:space="preserve">
From 05/01 to 27/01/2023</t>
        </r>
      </text>
    </comment>
    <comment ref="M208" authorId="1" shapeId="0" xr:uid="{7E539DC2-16CF-415D-A61B-150DC813784E}">
      <text>
        <r>
          <rPr>
            <b/>
            <sz val="9"/>
            <color indexed="81"/>
            <rFont val="Tahoma"/>
            <family val="2"/>
          </rPr>
          <t>HR Supervisor:</t>
        </r>
        <r>
          <rPr>
            <sz val="9"/>
            <color indexed="81"/>
            <rFont val="Tahoma"/>
            <family val="2"/>
          </rPr>
          <t xml:space="preserve">
From 07/03 to 27/03/2023</t>
        </r>
      </text>
    </comment>
    <comment ref="K209" authorId="1" shapeId="0" xr:uid="{07CBAF5D-B81C-4BE0-BE9F-421A25E5F415}">
      <text>
        <r>
          <rPr>
            <b/>
            <sz val="9"/>
            <color indexed="81"/>
            <rFont val="Tahoma"/>
            <family val="2"/>
          </rPr>
          <t>HR Supervisor:</t>
        </r>
        <r>
          <rPr>
            <sz val="9"/>
            <color indexed="81"/>
            <rFont val="Tahoma"/>
            <family val="2"/>
          </rPr>
          <t xml:space="preserve">
From  26/12 to 02/01/2023</t>
        </r>
      </text>
    </comment>
    <comment ref="V209" authorId="1" shapeId="0" xr:uid="{A43EAD54-8522-4403-868B-9C216B3063C7}">
      <text>
        <r>
          <rPr>
            <b/>
            <sz val="9"/>
            <color indexed="81"/>
            <rFont val="Tahoma"/>
            <family val="2"/>
          </rPr>
          <t>HR Supervisor:</t>
        </r>
        <r>
          <rPr>
            <sz val="9"/>
            <color indexed="81"/>
            <rFont val="Tahoma"/>
            <family val="2"/>
          </rPr>
          <t xml:space="preserve">
From 05/12 to 23/12/2023</t>
        </r>
      </text>
    </comment>
    <comment ref="R210" authorId="1" shapeId="0" xr:uid="{7F6E360B-9CED-43B1-A82A-5D5314A6A6C6}">
      <text>
        <r>
          <rPr>
            <b/>
            <sz val="9"/>
            <color indexed="81"/>
            <rFont val="Tahoma"/>
            <family val="2"/>
          </rPr>
          <t>HR Supervisor:</t>
        </r>
        <r>
          <rPr>
            <sz val="9"/>
            <color indexed="81"/>
            <rFont val="Tahoma"/>
            <family val="2"/>
          </rPr>
          <t xml:space="preserve">
From 02/08 to 22/08/2023</t>
        </r>
      </text>
    </comment>
    <comment ref="P213" authorId="1" shapeId="0" xr:uid="{54BCA5E5-F04E-4E85-B0BE-62FE30BEA76F}">
      <text>
        <r>
          <rPr>
            <b/>
            <sz val="9"/>
            <color indexed="81"/>
            <rFont val="Tahoma"/>
            <family val="2"/>
          </rPr>
          <t>HR Supervisor:</t>
        </r>
        <r>
          <rPr>
            <sz val="9"/>
            <color indexed="81"/>
            <rFont val="Tahoma"/>
            <family val="2"/>
          </rPr>
          <t xml:space="preserve">
From 02/06 to 13/06/2023</t>
        </r>
      </text>
    </comment>
    <comment ref="U213" authorId="1" shapeId="0" xr:uid="{ADCDEFB1-0873-4BFD-80CD-3FC2CCC9891E}">
      <text>
        <r>
          <rPr>
            <b/>
            <sz val="9"/>
            <color indexed="81"/>
            <rFont val="Tahoma"/>
            <family val="2"/>
          </rPr>
          <t>HR Supervisor:</t>
        </r>
        <r>
          <rPr>
            <sz val="9"/>
            <color indexed="81"/>
            <rFont val="Tahoma"/>
            <family val="2"/>
          </rPr>
          <t xml:space="preserve">
From 13/11 to 02/12/2023</t>
        </r>
      </text>
    </comment>
    <comment ref="L215" authorId="1" shapeId="0" xr:uid="{F60908F1-BE8F-416C-9DA3-B949B75E7EDE}">
      <text>
        <r>
          <rPr>
            <b/>
            <sz val="9"/>
            <color indexed="81"/>
            <rFont val="Tahoma"/>
            <family val="2"/>
          </rPr>
          <t>HR Supervisor:</t>
        </r>
        <r>
          <rPr>
            <sz val="9"/>
            <color indexed="81"/>
            <rFont val="Tahoma"/>
            <family val="2"/>
          </rPr>
          <t xml:space="preserve">
From 16/02 to 09/03/2023</t>
        </r>
      </text>
    </comment>
    <comment ref="V216" authorId="1" shapeId="0" xr:uid="{5446EAA7-9DDB-442C-A872-42D471D97BAA}">
      <text>
        <r>
          <rPr>
            <b/>
            <sz val="9"/>
            <color indexed="81"/>
            <rFont val="Tahoma"/>
            <family val="2"/>
          </rPr>
          <t>HR Supervisor:</t>
        </r>
        <r>
          <rPr>
            <sz val="9"/>
            <color indexed="81"/>
            <rFont val="Tahoma"/>
            <family val="2"/>
          </rPr>
          <t xml:space="preserve">
From 28/12 to 22/01/2024</t>
        </r>
      </text>
    </comment>
    <comment ref="S218" authorId="1" shapeId="0" xr:uid="{BEB2C4F6-7B1B-4B8F-9838-8E0087F07E07}">
      <text>
        <r>
          <rPr>
            <b/>
            <sz val="9"/>
            <color indexed="81"/>
            <rFont val="Tahoma"/>
            <family val="2"/>
          </rPr>
          <t>HR Supervisor:</t>
        </r>
        <r>
          <rPr>
            <sz val="9"/>
            <color indexed="81"/>
            <rFont val="Tahoma"/>
            <family val="2"/>
          </rPr>
          <t xml:space="preserve">
From 27/09 to 17/10/2023</t>
        </r>
      </text>
    </comment>
    <comment ref="L219" authorId="1" shapeId="0" xr:uid="{D5B575B0-D705-4903-A6E6-21397FDB480B}">
      <text>
        <r>
          <rPr>
            <b/>
            <sz val="9"/>
            <color indexed="81"/>
            <rFont val="Tahoma"/>
            <family val="2"/>
          </rPr>
          <t>HR Supervisor:</t>
        </r>
        <r>
          <rPr>
            <sz val="9"/>
            <color indexed="81"/>
            <rFont val="Tahoma"/>
            <family val="2"/>
          </rPr>
          <t xml:space="preserve">
The 20/02/2023 and from 24/02 to 15/03/2023</t>
        </r>
      </text>
    </comment>
    <comment ref="K220" authorId="1" shapeId="0" xr:uid="{65FA3E54-A2D9-46B7-A7E4-BC50A4507FA3}">
      <text>
        <r>
          <rPr>
            <b/>
            <sz val="9"/>
            <color indexed="81"/>
            <rFont val="Tahoma"/>
            <family val="2"/>
          </rPr>
          <t>HR Supervisor:</t>
        </r>
        <r>
          <rPr>
            <sz val="9"/>
            <color indexed="81"/>
            <rFont val="Tahoma"/>
            <family val="2"/>
          </rPr>
          <t xml:space="preserve">
From 27/01 to 16/02/2023</t>
        </r>
      </text>
    </comment>
    <comment ref="V221" authorId="1" shapeId="0" xr:uid="{636169EE-F369-46DD-A3B4-2A013C335C8D}">
      <text>
        <r>
          <rPr>
            <b/>
            <sz val="9"/>
            <color indexed="81"/>
            <rFont val="Tahoma"/>
            <family val="2"/>
          </rPr>
          <t>HR Supervisor:</t>
        </r>
        <r>
          <rPr>
            <sz val="9"/>
            <color indexed="81"/>
            <rFont val="Tahoma"/>
            <family val="2"/>
          </rPr>
          <t xml:space="preserve">
From 18/12 to 10/01/2023</t>
        </r>
      </text>
    </comment>
    <comment ref="M222" authorId="1" shapeId="0" xr:uid="{F957EC85-732B-4F82-9BDE-5C7B33417CC3}">
      <text>
        <r>
          <rPr>
            <b/>
            <sz val="9"/>
            <color indexed="81"/>
            <rFont val="Tahoma"/>
            <family val="2"/>
          </rPr>
          <t>HR Supervisor:</t>
        </r>
        <r>
          <rPr>
            <sz val="9"/>
            <color indexed="81"/>
            <rFont val="Tahoma"/>
            <family val="2"/>
          </rPr>
          <t xml:space="preserve">
From 20/03 to 08/04/2023</t>
        </r>
      </text>
    </comment>
    <comment ref="T223" authorId="1" shapeId="0" xr:uid="{07EF0F07-3331-4C17-B604-C192D0D68BE7}">
      <text>
        <r>
          <rPr>
            <b/>
            <sz val="9"/>
            <color indexed="81"/>
            <rFont val="Tahoma"/>
            <family val="2"/>
          </rPr>
          <t>HR Supervisor:</t>
        </r>
        <r>
          <rPr>
            <sz val="9"/>
            <color indexed="81"/>
            <rFont val="Tahoma"/>
            <family val="2"/>
          </rPr>
          <t xml:space="preserve">
From 20/10 to 08/11/2023</t>
        </r>
      </text>
    </comment>
    <comment ref="V224" authorId="1" shapeId="0" xr:uid="{F12560DB-6D54-43C1-BE4C-01BA21263B59}">
      <text>
        <r>
          <rPr>
            <b/>
            <sz val="9"/>
            <color indexed="81"/>
            <rFont val="Tahoma"/>
            <family val="2"/>
          </rPr>
          <t>HR Supervisor:</t>
        </r>
        <r>
          <rPr>
            <sz val="9"/>
            <color indexed="81"/>
            <rFont val="Tahoma"/>
            <family val="2"/>
          </rPr>
          <t xml:space="preserve">
From  26/12/2023  to 19/01/2024</t>
        </r>
      </text>
    </comment>
    <comment ref="P226" authorId="1" shapeId="0" xr:uid="{C70D245B-9B1D-47D0-B60B-2BAE0F8A7BEA}">
      <text>
        <r>
          <rPr>
            <b/>
            <sz val="9"/>
            <color indexed="81"/>
            <rFont val="Tahoma"/>
            <family val="2"/>
          </rPr>
          <t>HR Supervisor:</t>
        </r>
        <r>
          <rPr>
            <sz val="9"/>
            <color indexed="81"/>
            <rFont val="Tahoma"/>
            <family val="2"/>
          </rPr>
          <t xml:space="preserve">
From 26/06 to 17/07/2023</t>
        </r>
      </text>
    </comment>
    <comment ref="S227" authorId="1" shapeId="0" xr:uid="{6396741D-0A64-4DAE-A1D6-B71B1561DE9D}">
      <text>
        <r>
          <rPr>
            <b/>
            <sz val="9"/>
            <color indexed="81"/>
            <rFont val="Tahoma"/>
            <family val="2"/>
          </rPr>
          <t>HR Supervisor:</t>
        </r>
        <r>
          <rPr>
            <sz val="9"/>
            <color indexed="81"/>
            <rFont val="Tahoma"/>
            <family val="2"/>
          </rPr>
          <t xml:space="preserve">
From 09/09 to 29/09/2023</t>
        </r>
      </text>
    </comment>
    <comment ref="Q228" authorId="1" shapeId="0" xr:uid="{2D4F1D98-C279-4D98-8FBD-940224512400}">
      <text>
        <r>
          <rPr>
            <b/>
            <sz val="9"/>
            <color indexed="81"/>
            <rFont val="Tahoma"/>
            <family val="2"/>
          </rPr>
          <t>HR Supervisor:</t>
        </r>
        <r>
          <rPr>
            <sz val="9"/>
            <color indexed="81"/>
            <rFont val="Tahoma"/>
            <family val="2"/>
          </rPr>
          <t xml:space="preserve">
From 10/07 to 29/07/2023</t>
        </r>
      </text>
    </comment>
    <comment ref="P230" authorId="1" shapeId="0" xr:uid="{8FAFA41E-4BE0-4536-AF75-BF96B28730AD}">
      <text>
        <r>
          <rPr>
            <b/>
            <sz val="9"/>
            <color indexed="81"/>
            <rFont val="Tahoma"/>
            <family val="2"/>
          </rPr>
          <t>HR Supervisor:</t>
        </r>
        <r>
          <rPr>
            <sz val="9"/>
            <color indexed="81"/>
            <rFont val="Tahoma"/>
            <family val="2"/>
          </rPr>
          <t xml:space="preserve">
From 06/06 to 01/07/2023</t>
        </r>
      </text>
    </comment>
    <comment ref="O231" authorId="1" shapeId="0" xr:uid="{98B4170D-A3A6-4566-9CFD-B547E150AC6D}">
      <text>
        <r>
          <rPr>
            <b/>
            <sz val="9"/>
            <color indexed="81"/>
            <rFont val="Tahoma"/>
            <family val="2"/>
          </rPr>
          <t>HR Supervisor:</t>
        </r>
        <r>
          <rPr>
            <sz val="9"/>
            <color indexed="81"/>
            <rFont val="Tahoma"/>
            <family val="2"/>
          </rPr>
          <t xml:space="preserve">
From 05/06 to05/06/2023</t>
        </r>
      </text>
    </comment>
    <comment ref="K232" authorId="1" shapeId="0" xr:uid="{610339A9-B307-4466-BFA9-16C3B7D45AFD}">
      <text>
        <r>
          <rPr>
            <b/>
            <sz val="9"/>
            <color indexed="81"/>
            <rFont val="Tahoma"/>
            <family val="2"/>
          </rPr>
          <t>HR Supervisor:</t>
        </r>
        <r>
          <rPr>
            <sz val="9"/>
            <color indexed="81"/>
            <rFont val="Tahoma"/>
            <family val="2"/>
          </rPr>
          <t xml:space="preserve">
From 10/01 to 30/01/2023</t>
        </r>
      </text>
    </comment>
    <comment ref="Q232" authorId="1" shapeId="0" xr:uid="{EA70ECB6-CB8D-48AF-9BA5-C980077CA3E5}">
      <text>
        <r>
          <rPr>
            <b/>
            <sz val="9"/>
            <color indexed="81"/>
            <rFont val="Tahoma"/>
            <family val="2"/>
          </rPr>
          <t>HR Supervisor:</t>
        </r>
        <r>
          <rPr>
            <sz val="9"/>
            <color indexed="81"/>
            <rFont val="Tahoma"/>
            <family val="2"/>
          </rPr>
          <t xml:space="preserve">
From 06/07 to 26/07/2023</t>
        </r>
      </text>
    </comment>
    <comment ref="L234" authorId="1" shapeId="0" xr:uid="{35C36ADD-769A-4E9F-BEFF-F06E3BC27D16}">
      <text>
        <r>
          <rPr>
            <b/>
            <sz val="9"/>
            <color indexed="81"/>
            <rFont val="Tahoma"/>
            <family val="2"/>
          </rPr>
          <t>HR Supervisor:</t>
        </r>
        <r>
          <rPr>
            <sz val="9"/>
            <color indexed="81"/>
            <rFont val="Tahoma"/>
            <family val="2"/>
          </rPr>
          <t xml:space="preserve">
From 17/02 to 18/02/2023 and From 06/03 to 13/03/2023</t>
        </r>
      </text>
    </comment>
    <comment ref="R234" authorId="1" shapeId="0" xr:uid="{F039563D-6D34-4BB4-A60E-DF5BCC21BC74}">
      <text>
        <r>
          <rPr>
            <b/>
            <sz val="9"/>
            <color indexed="81"/>
            <rFont val="Tahoma"/>
            <family val="2"/>
          </rPr>
          <t>HR Supervisor:</t>
        </r>
        <r>
          <rPr>
            <sz val="9"/>
            <color indexed="81"/>
            <rFont val="Tahoma"/>
            <family val="2"/>
          </rPr>
          <t xml:space="preserve">
From 02/08 to 13/08/2023</t>
        </r>
      </text>
    </comment>
    <comment ref="R236" authorId="1" shapeId="0" xr:uid="{A45D9193-4B02-4E1D-A022-7FE8426D5F92}">
      <text>
        <r>
          <rPr>
            <b/>
            <sz val="9"/>
            <color indexed="81"/>
            <rFont val="Tahoma"/>
            <family val="2"/>
          </rPr>
          <t>HR Supervisor:</t>
        </r>
        <r>
          <rPr>
            <sz val="9"/>
            <color indexed="81"/>
            <rFont val="Tahoma"/>
            <family val="2"/>
          </rPr>
          <t xml:space="preserve">
From 22/08 to 01/09/2023</t>
        </r>
      </text>
    </comment>
    <comment ref="U236" authorId="1" shapeId="0" xr:uid="{C869AD8E-94E9-4939-A968-C5EB595DF3C4}">
      <text>
        <r>
          <rPr>
            <b/>
            <sz val="9"/>
            <color indexed="81"/>
            <rFont val="Tahoma"/>
            <family val="2"/>
          </rPr>
          <t>HR Supervisor:</t>
        </r>
        <r>
          <rPr>
            <sz val="9"/>
            <color indexed="81"/>
            <rFont val="Tahoma"/>
            <family val="2"/>
          </rPr>
          <t xml:space="preserve">
From 21/11 to 07/12/2023</t>
        </r>
      </text>
    </comment>
    <comment ref="Q237" authorId="1" shapeId="0" xr:uid="{A3DDF99E-7F45-491A-B2D2-38CA81F1E272}">
      <text>
        <r>
          <rPr>
            <b/>
            <sz val="9"/>
            <color indexed="81"/>
            <rFont val="Tahoma"/>
            <family val="2"/>
          </rPr>
          <t>HR Supervisor:</t>
        </r>
        <r>
          <rPr>
            <sz val="9"/>
            <color indexed="81"/>
            <rFont val="Tahoma"/>
            <family val="2"/>
          </rPr>
          <t xml:space="preserve">
From 16/03 to 17/03/2023 and From 12/07 to 24/07/2023</t>
        </r>
      </text>
    </comment>
    <comment ref="N239" authorId="1" shapeId="0" xr:uid="{DA8F7424-32D7-437C-9E96-F1C5BD3CFBC5}">
      <text>
        <r>
          <rPr>
            <b/>
            <sz val="9"/>
            <color indexed="81"/>
            <rFont val="Tahoma"/>
            <family val="2"/>
          </rPr>
          <t>HR Supervisor:</t>
        </r>
        <r>
          <rPr>
            <sz val="9"/>
            <color indexed="81"/>
            <rFont val="Tahoma"/>
            <family val="2"/>
          </rPr>
          <t xml:space="preserve">
From 14/04 to 05/05/2023</t>
        </r>
      </text>
    </comment>
    <comment ref="P241" authorId="1" shapeId="0" xr:uid="{B8A35FC6-3154-4768-B6CF-A2E3456FCCC9}">
      <text>
        <r>
          <rPr>
            <b/>
            <sz val="9"/>
            <color indexed="81"/>
            <rFont val="Tahoma"/>
            <family val="2"/>
          </rPr>
          <t>HR Supervisor:</t>
        </r>
        <r>
          <rPr>
            <sz val="9"/>
            <color indexed="81"/>
            <rFont val="Tahoma"/>
            <family val="2"/>
          </rPr>
          <t xml:space="preserve">
From 07/06 to 27/06/2023</t>
        </r>
      </text>
    </comment>
    <comment ref="L242" authorId="1" shapeId="0" xr:uid="{4D687477-9F6C-4D5A-9089-2198022CA07C}">
      <text>
        <r>
          <rPr>
            <b/>
            <sz val="9"/>
            <color indexed="81"/>
            <rFont val="Tahoma"/>
            <family val="2"/>
          </rPr>
          <t>HR Supervisor:</t>
        </r>
        <r>
          <rPr>
            <sz val="9"/>
            <color indexed="81"/>
            <rFont val="Tahoma"/>
            <family val="2"/>
          </rPr>
          <t xml:space="preserve">
From 23/01 to 01/02/2023</t>
        </r>
      </text>
    </comment>
    <comment ref="Q242" authorId="1" shapeId="0" xr:uid="{53E5D1B0-AFAA-43C3-8D91-C977114511DE}">
      <text>
        <r>
          <rPr>
            <b/>
            <sz val="9"/>
            <color indexed="81"/>
            <rFont val="Tahoma"/>
            <family val="2"/>
          </rPr>
          <t>HR Supervisor:</t>
        </r>
        <r>
          <rPr>
            <sz val="9"/>
            <color indexed="81"/>
            <rFont val="Tahoma"/>
            <family val="2"/>
          </rPr>
          <t xml:space="preserve">
From 29/07 to 09/08/2023</t>
        </r>
      </text>
    </comment>
    <comment ref="R243" authorId="1" shapeId="0" xr:uid="{336AD88A-35DA-4ADC-A44A-2D2F4287A158}">
      <text>
        <r>
          <rPr>
            <b/>
            <sz val="9"/>
            <color indexed="81"/>
            <rFont val="Tahoma"/>
            <family val="2"/>
          </rPr>
          <t>HR Supervisor:</t>
        </r>
        <r>
          <rPr>
            <sz val="9"/>
            <color indexed="81"/>
            <rFont val="Tahoma"/>
            <family val="2"/>
          </rPr>
          <t xml:space="preserve">
From 23/08 to 11/08/2023</t>
        </r>
      </text>
    </comment>
    <comment ref="O244" authorId="1" shapeId="0" xr:uid="{821ABC18-A4FD-4C7F-A465-BE9413184A03}">
      <text>
        <r>
          <rPr>
            <b/>
            <sz val="9"/>
            <color indexed="81"/>
            <rFont val="Tahoma"/>
            <family val="2"/>
          </rPr>
          <t>HR Supervisor:</t>
        </r>
        <r>
          <rPr>
            <sz val="9"/>
            <color indexed="81"/>
            <rFont val="Tahoma"/>
            <family val="2"/>
          </rPr>
          <t xml:space="preserve">
From 18/05 to 31/05/2023</t>
        </r>
      </text>
    </comment>
    <comment ref="P244" authorId="1" shapeId="0" xr:uid="{DCC025F8-8C16-43BB-B669-638CE8F6D4FB}">
      <text>
        <r>
          <rPr>
            <b/>
            <sz val="9"/>
            <color indexed="81"/>
            <rFont val="Tahoma"/>
            <family val="2"/>
          </rPr>
          <t>HR Supervisor:</t>
        </r>
        <r>
          <rPr>
            <sz val="9"/>
            <color indexed="81"/>
            <rFont val="Tahoma"/>
            <family val="2"/>
          </rPr>
          <t xml:space="preserve">
From 02/06 to 07/06/2023</t>
        </r>
      </text>
    </comment>
    <comment ref="R245" authorId="1" shapeId="0" xr:uid="{B71F608B-CA04-4A3D-9506-A25A1A311294}">
      <text>
        <r>
          <rPr>
            <b/>
            <sz val="9"/>
            <color indexed="81"/>
            <rFont val="Tahoma"/>
            <family val="2"/>
          </rPr>
          <t>HR Supervisor:</t>
        </r>
        <r>
          <rPr>
            <sz val="9"/>
            <color indexed="81"/>
            <rFont val="Tahoma"/>
            <family val="2"/>
          </rPr>
          <t xml:space="preserve">
From 10/08 to 13/09/2023</t>
        </r>
      </text>
    </comment>
    <comment ref="V247" authorId="1" shapeId="0" xr:uid="{99DAEA0F-EEA6-4BE0-B8DC-10D726418C40}">
      <text>
        <r>
          <rPr>
            <b/>
            <sz val="9"/>
            <color indexed="81"/>
            <rFont val="Tahoma"/>
            <family val="2"/>
          </rPr>
          <t>HR Supervisor:</t>
        </r>
        <r>
          <rPr>
            <sz val="9"/>
            <color indexed="81"/>
            <rFont val="Tahoma"/>
            <family val="2"/>
          </rPr>
          <t xml:space="preserve">
From 15/12 to 08/01/2024</t>
        </r>
      </text>
    </comment>
    <comment ref="K248" authorId="1" shapeId="0" xr:uid="{BCC71CB4-99F4-4188-B0A7-A53EB8CE4505}">
      <text>
        <r>
          <rPr>
            <b/>
            <sz val="9"/>
            <color indexed="81"/>
            <rFont val="Tahoma"/>
            <family val="2"/>
          </rPr>
          <t>HR Supervisor:</t>
        </r>
        <r>
          <rPr>
            <sz val="9"/>
            <color indexed="81"/>
            <rFont val="Tahoma"/>
            <family val="2"/>
          </rPr>
          <t xml:space="preserve">
From 05/01 to 27/01/2023</t>
        </r>
      </text>
    </comment>
    <comment ref="U248" authorId="1" shapeId="0" xr:uid="{05DAA997-BA32-4A1E-8BA7-B07302C8A111}">
      <text>
        <r>
          <rPr>
            <b/>
            <sz val="9"/>
            <color indexed="81"/>
            <rFont val="Tahoma"/>
            <family val="2"/>
          </rPr>
          <t>HR Supervisor:</t>
        </r>
        <r>
          <rPr>
            <sz val="9"/>
            <color indexed="81"/>
            <rFont val="Tahoma"/>
            <family val="2"/>
          </rPr>
          <t xml:space="preserve">
From 20/11 to 29/11/2023</t>
        </r>
      </text>
    </comment>
    <comment ref="K249" authorId="1" shapeId="0" xr:uid="{E79DC121-C690-4F0B-A302-F9453991F603}">
      <text>
        <r>
          <rPr>
            <b/>
            <sz val="9"/>
            <color indexed="81"/>
            <rFont val="Tahoma"/>
            <family val="2"/>
          </rPr>
          <t>HR Supervisor:</t>
        </r>
        <r>
          <rPr>
            <sz val="9"/>
            <color indexed="81"/>
            <rFont val="Tahoma"/>
            <family val="2"/>
          </rPr>
          <t xml:space="preserve">
From 30/01 to 18/02/2023</t>
        </r>
      </text>
    </comment>
    <comment ref="U249" authorId="1" shapeId="0" xr:uid="{5970CAF6-2EA2-4A52-8E49-34910D544BBC}">
      <text>
        <r>
          <rPr>
            <b/>
            <sz val="9"/>
            <color indexed="81"/>
            <rFont val="Tahoma"/>
            <family val="2"/>
          </rPr>
          <t>HR Supervisor:</t>
        </r>
        <r>
          <rPr>
            <sz val="9"/>
            <color indexed="81"/>
            <rFont val="Tahoma"/>
            <family val="2"/>
          </rPr>
          <t xml:space="preserve">
From 25/11 to 04/12/2023</t>
        </r>
      </text>
    </comment>
    <comment ref="K250" authorId="1" shapeId="0" xr:uid="{095F8EB5-2249-4382-9369-86234426F5E9}">
      <text>
        <r>
          <rPr>
            <b/>
            <sz val="9"/>
            <color indexed="81"/>
            <rFont val="Tahoma"/>
            <family val="2"/>
          </rPr>
          <t>HR Supervisor:</t>
        </r>
        <r>
          <rPr>
            <sz val="9"/>
            <color indexed="81"/>
            <rFont val="Tahoma"/>
            <family val="2"/>
          </rPr>
          <t xml:space="preserve">
From 05/01 to 27/01/2023</t>
        </r>
      </text>
    </comment>
    <comment ref="K251" authorId="1" shapeId="0" xr:uid="{04D62069-B68B-4112-AA81-F9116866E5DB}">
      <text>
        <r>
          <rPr>
            <b/>
            <sz val="9"/>
            <color indexed="81"/>
            <rFont val="Tahoma"/>
            <family val="2"/>
          </rPr>
          <t>HR Supervisor:</t>
        </r>
        <r>
          <rPr>
            <sz val="9"/>
            <color indexed="81"/>
            <rFont val="Tahoma"/>
            <family val="2"/>
          </rPr>
          <t xml:space="preserve">
From 05/01 to 27/01/2023</t>
        </r>
      </text>
    </comment>
    <comment ref="N252" authorId="1" shapeId="0" xr:uid="{490018C8-0C1D-44B2-A925-2F7C395A9293}">
      <text>
        <r>
          <rPr>
            <b/>
            <sz val="9"/>
            <color indexed="81"/>
            <rFont val="Tahoma"/>
            <family val="2"/>
          </rPr>
          <t>HR Supervisor:</t>
        </r>
        <r>
          <rPr>
            <sz val="9"/>
            <color indexed="81"/>
            <rFont val="Tahoma"/>
            <family val="2"/>
          </rPr>
          <t xml:space="preserve">
From 10/04 to 29/04/2023</t>
        </r>
      </text>
    </comment>
    <comment ref="O252" authorId="1" shapeId="0" xr:uid="{A8823B2D-AC82-474A-B387-C58863B2FF80}">
      <text>
        <r>
          <rPr>
            <b/>
            <sz val="9"/>
            <color indexed="81"/>
            <rFont val="Tahoma"/>
            <family val="2"/>
          </rPr>
          <t>HR Supervisor:</t>
        </r>
        <r>
          <rPr>
            <sz val="9"/>
            <color indexed="81"/>
            <rFont val="Tahoma"/>
            <family val="2"/>
          </rPr>
          <t xml:space="preserve">
From  02/05 to 11/05/2023</t>
        </r>
      </text>
    </comment>
    <comment ref="K253" authorId="1" shapeId="0" xr:uid="{14239D2B-E30F-4F02-A140-150BED3F836B}">
      <text>
        <r>
          <rPr>
            <b/>
            <sz val="9"/>
            <color indexed="81"/>
            <rFont val="Tahoma"/>
            <family val="2"/>
          </rPr>
          <t>HR Supervisor:</t>
        </r>
        <r>
          <rPr>
            <sz val="9"/>
            <color indexed="81"/>
            <rFont val="Tahoma"/>
            <family val="2"/>
          </rPr>
          <t xml:space="preserve">
From 05/01 to 27/01/2023</t>
        </r>
      </text>
    </comment>
    <comment ref="R254" authorId="1" shapeId="0" xr:uid="{96DAA467-BE80-4E6E-8ECA-26834FACDC66}">
      <text>
        <r>
          <rPr>
            <b/>
            <sz val="9"/>
            <color indexed="81"/>
            <rFont val="Tahoma"/>
            <family val="2"/>
          </rPr>
          <t>HR Supervisor:</t>
        </r>
        <r>
          <rPr>
            <sz val="9"/>
            <color indexed="81"/>
            <rFont val="Tahoma"/>
            <family val="2"/>
          </rPr>
          <t xml:space="preserve">
From 28/08 to 13/09/2023</t>
        </r>
      </text>
    </comment>
    <comment ref="U256" authorId="1" shapeId="0" xr:uid="{6B7B190A-4AF2-4507-A106-C6C03DBE5405}">
      <text>
        <r>
          <rPr>
            <b/>
            <sz val="9"/>
            <color indexed="81"/>
            <rFont val="Tahoma"/>
            <family val="2"/>
          </rPr>
          <t>HR Supervisor:</t>
        </r>
        <r>
          <rPr>
            <sz val="9"/>
            <color indexed="81"/>
            <rFont val="Tahoma"/>
            <family val="2"/>
          </rPr>
          <t xml:space="preserve">
From 30/11 to 19/11/2023</t>
        </r>
      </text>
    </comment>
    <comment ref="U257" authorId="1" shapeId="0" xr:uid="{F3809871-8699-4813-ABEE-158F4A23C474}">
      <text>
        <r>
          <rPr>
            <b/>
            <sz val="9"/>
            <color indexed="81"/>
            <rFont val="Tahoma"/>
            <family val="2"/>
          </rPr>
          <t>HR Supervisor:</t>
        </r>
        <r>
          <rPr>
            <sz val="9"/>
            <color indexed="81"/>
            <rFont val="Tahoma"/>
            <family val="2"/>
          </rPr>
          <t xml:space="preserve">
From 26/12 to 19/01/2024</t>
        </r>
      </text>
    </comment>
    <comment ref="U262" authorId="1" shapeId="0" xr:uid="{CCA1FA25-4654-474E-B252-37157EE149C7}">
      <text>
        <r>
          <rPr>
            <b/>
            <sz val="9"/>
            <color indexed="81"/>
            <rFont val="Tahoma"/>
            <family val="2"/>
          </rPr>
          <t>HR Supervisor:</t>
        </r>
        <r>
          <rPr>
            <sz val="9"/>
            <color indexed="81"/>
            <rFont val="Tahoma"/>
            <family val="2"/>
          </rPr>
          <t xml:space="preserve">
From 29/11 to 05/12/2023</t>
        </r>
      </text>
    </comment>
    <comment ref="U263" authorId="1" shapeId="0" xr:uid="{A3CAC893-3014-45B5-BEE9-3B4B2025D7B5}">
      <text>
        <r>
          <rPr>
            <b/>
            <sz val="9"/>
            <color indexed="81"/>
            <rFont val="Tahoma"/>
            <family val="2"/>
          </rPr>
          <t>HR Supervisor:</t>
        </r>
        <r>
          <rPr>
            <sz val="9"/>
            <color indexed="81"/>
            <rFont val="Tahoma"/>
            <family val="2"/>
          </rPr>
          <t xml:space="preserve">
From 23/11 to 29/11/2023</t>
        </r>
      </text>
    </comment>
    <comment ref="U264" authorId="1" shapeId="0" xr:uid="{D997F484-30D8-44C3-95D1-CB9132E5471E}">
      <text>
        <r>
          <rPr>
            <b/>
            <sz val="9"/>
            <color indexed="81"/>
            <rFont val="Tahoma"/>
            <family val="2"/>
          </rPr>
          <t>HR Supervisor:</t>
        </r>
        <r>
          <rPr>
            <sz val="9"/>
            <color indexed="81"/>
            <rFont val="Tahoma"/>
            <family val="2"/>
          </rPr>
          <t xml:space="preserve">
From 06/12 to 12/12/2023</t>
        </r>
      </text>
    </comment>
    <comment ref="U265" authorId="1" shapeId="0" xr:uid="{5AE3DBAB-95D6-4B7E-9BBB-C71AD275A74E}">
      <text>
        <r>
          <rPr>
            <b/>
            <sz val="9"/>
            <color indexed="81"/>
            <rFont val="Tahoma"/>
            <family val="2"/>
          </rPr>
          <t>HR Supervisor:</t>
        </r>
        <r>
          <rPr>
            <sz val="9"/>
            <color indexed="81"/>
            <rFont val="Tahoma"/>
            <family val="2"/>
          </rPr>
          <t xml:space="preserve">
From 16/12 to 30/12/2023</t>
        </r>
      </text>
    </comment>
    <comment ref="U270" authorId="1" shapeId="0" xr:uid="{9F50044D-082C-46D9-A8B3-43F11ED5B9AD}">
      <text>
        <r>
          <rPr>
            <b/>
            <sz val="9"/>
            <color indexed="81"/>
            <rFont val="Tahoma"/>
            <family val="2"/>
          </rPr>
          <t>HR Supervisor:</t>
        </r>
        <r>
          <rPr>
            <sz val="9"/>
            <color indexed="81"/>
            <rFont val="Tahoma"/>
            <family val="2"/>
          </rPr>
          <t xml:space="preserve">
From 30/11 to 09/12/2023</t>
        </r>
      </text>
    </comment>
    <comment ref="U274" authorId="1" shapeId="0" xr:uid="{118A2376-E84D-4D7A-98B5-F06371F47207}">
      <text>
        <r>
          <rPr>
            <b/>
            <sz val="9"/>
            <color indexed="81"/>
            <rFont val="Tahoma"/>
            <family val="2"/>
          </rPr>
          <t>HR Supervisor:</t>
        </r>
        <r>
          <rPr>
            <sz val="9"/>
            <color indexed="81"/>
            <rFont val="Tahoma"/>
            <family val="2"/>
          </rPr>
          <t xml:space="preserve">
From 04/12 to 09/12/2023</t>
        </r>
      </text>
    </comment>
    <comment ref="U282" authorId="1" shapeId="0" xr:uid="{A275F209-89B8-43DA-ADBB-D24C3258A2F9}">
      <text>
        <r>
          <rPr>
            <b/>
            <sz val="9"/>
            <color indexed="81"/>
            <rFont val="Tahoma"/>
            <family val="2"/>
          </rPr>
          <t>HR Supervisor:</t>
        </r>
        <r>
          <rPr>
            <sz val="9"/>
            <color indexed="81"/>
            <rFont val="Tahoma"/>
            <family val="2"/>
          </rPr>
          <t xml:space="preserve">
From 20/11 to 25/11/2023</t>
        </r>
      </text>
    </comment>
    <comment ref="U283" authorId="1" shapeId="0" xr:uid="{DEAE58C0-8C79-4EDD-845F-6968C1B524FD}">
      <text>
        <r>
          <rPr>
            <b/>
            <sz val="9"/>
            <color indexed="81"/>
            <rFont val="Tahoma"/>
            <family val="2"/>
          </rPr>
          <t>HR Supervisor:</t>
        </r>
        <r>
          <rPr>
            <sz val="9"/>
            <color indexed="81"/>
            <rFont val="Tahoma"/>
            <family val="2"/>
          </rPr>
          <t xml:space="preserve">
From 04/12 to 09/12/2023</t>
        </r>
      </text>
    </comment>
  </commentList>
</comments>
</file>

<file path=xl/sharedStrings.xml><?xml version="1.0" encoding="utf-8"?>
<sst xmlns="http://schemas.openxmlformats.org/spreadsheetml/2006/main" count="733" uniqueCount="401">
  <si>
    <t>FILL ALL THE CELLS IN GREEN ONLY</t>
  </si>
  <si>
    <t>-Add new employee names &amp; information</t>
  </si>
  <si>
    <t>DAYS OF THE Month</t>
  </si>
  <si>
    <t>-Don’t' delete names of employee who have left, Just fill the leaving date in cell F</t>
  </si>
  <si>
    <t>ADD</t>
  </si>
  <si>
    <t>ID</t>
  </si>
  <si>
    <t>Nom</t>
  </si>
  <si>
    <t>POSITION</t>
  </si>
  <si>
    <t>CC</t>
  </si>
  <si>
    <t>1Day Ancienneté/5Years in Current Year</t>
  </si>
  <si>
    <t>TOTAL VACATION BALANCE 2022 (Days) Until 20/12/2022</t>
  </si>
  <si>
    <t>TOTAL VACATION ACCRUAL 2023 (Days)</t>
  </si>
  <si>
    <t>Jan</t>
  </si>
  <si>
    <t>Feb</t>
  </si>
  <si>
    <t>Mar</t>
  </si>
  <si>
    <t>Apr</t>
  </si>
  <si>
    <t>May</t>
  </si>
  <si>
    <t>Jun</t>
  </si>
  <si>
    <t>Jul</t>
  </si>
  <si>
    <t>Aug</t>
  </si>
  <si>
    <t>Sep</t>
  </si>
  <si>
    <t>Oct</t>
  </si>
  <si>
    <t>Nov</t>
  </si>
  <si>
    <t>Dec</t>
  </si>
  <si>
    <t>TOTAL BALANCE Days TO  PAY 2023</t>
  </si>
  <si>
    <t>TOTAL VACATION ACCRUAL 2023($)</t>
  </si>
  <si>
    <t>$ TAKEN (Reversal)</t>
  </si>
  <si>
    <t>TOTAL BALANCE $ 2023-
231330</t>
  </si>
  <si>
    <t>Room Attendant</t>
  </si>
  <si>
    <t>04084</t>
  </si>
  <si>
    <t>BAMWANGI ELO PATRICIA</t>
  </si>
  <si>
    <t>Laundry Supervisor</t>
  </si>
  <si>
    <t>04027</t>
  </si>
  <si>
    <t>NTUMBI MUKUNA OLIVER</t>
  </si>
  <si>
    <t>Telephone Operator</t>
  </si>
  <si>
    <t>Doorman</t>
  </si>
  <si>
    <t>05202</t>
  </si>
  <si>
    <t>DIYOKA NKOLA PAULIN</t>
  </si>
  <si>
    <t>Waiter</t>
  </si>
  <si>
    <t>07199</t>
  </si>
  <si>
    <t>BAKAMANA MUJINGA DORCAS</t>
  </si>
  <si>
    <t>07211</t>
  </si>
  <si>
    <t>BIKEBI JONAS</t>
  </si>
  <si>
    <t>07223</t>
  </si>
  <si>
    <t>KASONGO MBAYO DAN</t>
  </si>
  <si>
    <t>07261</t>
  </si>
  <si>
    <t>NZUZI MANZITA ERIC</t>
  </si>
  <si>
    <t>Assistant Chief Accountant</t>
  </si>
  <si>
    <t>Bal Last Year+Accrual-Reversal</t>
  </si>
  <si>
    <t>VACATION ACCRUAL LOCAL EMPLOYEES-FCH 2022/2022</t>
  </si>
  <si>
    <t>HR TO FILL MANUALLY THE NUMBER OF DAYS TAKEN MONTHLY IN YELLOW CELLS</t>
  </si>
  <si>
    <t>Pécule de congé Annuel</t>
  </si>
  <si>
    <t>Days</t>
  </si>
  <si>
    <t>TOTAL DAYS  TAKEN/HR (1-30)</t>
  </si>
  <si>
    <t>TOTAL BALANCE Days ACCRUAL 2022</t>
  </si>
  <si>
    <t>HR VACATIONS TAKEN DATES COMMENTS</t>
  </si>
  <si>
    <t>$ TAKEN (Reversal PAYMENT)</t>
  </si>
  <si>
    <t>TOTAL BALANCE $ 2022</t>
  </si>
  <si>
    <t>STAFF WHO LEFT</t>
  </si>
  <si>
    <t>Prime de congé Annuel</t>
  </si>
  <si>
    <t>TOTAL Prime VACATION BALANCE 2022 ($)</t>
  </si>
  <si>
    <t>VACATION ACCRUAL LOCAL EMPLOYEES-FCH 2023</t>
  </si>
  <si>
    <t>TOTAL DAYS PAID/FINANCE (01-31)</t>
  </si>
  <si>
    <t>Posting Date</t>
  </si>
  <si>
    <t>Document No.</t>
  </si>
  <si>
    <t>G/L Account No.</t>
  </si>
  <si>
    <t>Bal. Account No.</t>
  </si>
  <si>
    <t>Description</t>
  </si>
  <si>
    <t>Cost Centre Code</t>
  </si>
  <si>
    <t>Debit Amount</t>
  </si>
  <si>
    <t>Credit Amount</t>
  </si>
  <si>
    <t>Amount</t>
  </si>
  <si>
    <t>CSH00400</t>
  </si>
  <si>
    <t>$Po10078-Incentives Congé-01/26/23</t>
  </si>
  <si>
    <t>SAL00473</t>
  </si>
  <si>
    <t>Serv Charge-Incent/Conge Loc staff/YTD Prov JANUAR</t>
  </si>
  <si>
    <t>CSH00402</t>
  </si>
  <si>
    <t>$Po10103-Incentives Congé-01/30/23</t>
  </si>
  <si>
    <t>CSH00403</t>
  </si>
  <si>
    <t>$Po10129-Incentives Congé-07/02/23</t>
  </si>
  <si>
    <t>$Po10132-Incentives Congé-08/02/23</t>
  </si>
  <si>
    <t>CSH00404</t>
  </si>
  <si>
    <t>$Po10145-Incentives Congé-13/02/23</t>
  </si>
  <si>
    <t>SAL00485</t>
  </si>
  <si>
    <t>Serv Charge-Incent/Conge Loc staff/YTD Prov FEBRUA</t>
  </si>
  <si>
    <t>CSH00405</t>
  </si>
  <si>
    <t>$Po10163-Incentives Congé-17/02/23</t>
  </si>
  <si>
    <t>$Po10167-Incentives Congé-21/02/23</t>
  </si>
  <si>
    <t>$Po10198-Incentives Congé-23/02/23</t>
  </si>
  <si>
    <t>CSH00406</t>
  </si>
  <si>
    <t>$Po10220-Incentives Congé-28/02/23</t>
  </si>
  <si>
    <t>CSH00407</t>
  </si>
  <si>
    <t>$Po10242-Incentives Congé-03/03/23</t>
  </si>
  <si>
    <t>$Po10245-Incentives Congé-07/03/23</t>
  </si>
  <si>
    <t>CSH00408</t>
  </si>
  <si>
    <t>$Po10261-Pyt Sce Charge Casuals/F&amp;B+HK/Fev 2023</t>
  </si>
  <si>
    <t>$Po10273-Incentives Congé-01/03/23</t>
  </si>
  <si>
    <t>$Po10274-Incentives Congé-10/03/23</t>
  </si>
  <si>
    <t>CSH00409</t>
  </si>
  <si>
    <t>$Po10294-Incentives Congé-16/03/23</t>
  </si>
  <si>
    <t>JV11677</t>
  </si>
  <si>
    <t>R/$Po10261-Pyt Sce Charge Casuals/F&amp;B+HK/Fev 2023</t>
  </si>
  <si>
    <t>CSH00410</t>
  </si>
  <si>
    <t>$Po10312-Incentives Congé-22/03/23</t>
  </si>
  <si>
    <t>SAL00494</t>
  </si>
  <si>
    <t xml:space="preserve">Serv Charge-Incent/Conge Loc staff/YTD Prov MARCH </t>
  </si>
  <si>
    <t>CSH00411</t>
  </si>
  <si>
    <t>$Po10343-Incentives Congé-28/03/23</t>
  </si>
  <si>
    <t>$Po10344-Incentives Congé-29/03/23</t>
  </si>
  <si>
    <t>No.</t>
  </si>
  <si>
    <t>Name</t>
  </si>
  <si>
    <t>Account Type</t>
  </si>
  <si>
    <t>Net Change</t>
  </si>
  <si>
    <t>Balance at Date</t>
  </si>
  <si>
    <t>Balance</t>
  </si>
  <si>
    <t>Income/Balance</t>
  </si>
  <si>
    <t>Accrued Service Charge Distribution Payroll</t>
  </si>
  <si>
    <t>Posting</t>
  </si>
  <si>
    <t>Balance Sheet</t>
  </si>
  <si>
    <t>L0001</t>
  </si>
  <si>
    <t>L0002</t>
  </si>
  <si>
    <t>L0003</t>
  </si>
  <si>
    <t>L0004</t>
  </si>
  <si>
    <t>L0005</t>
  </si>
  <si>
    <t>L0006</t>
  </si>
  <si>
    <t>L0007</t>
  </si>
  <si>
    <t>L0008</t>
  </si>
  <si>
    <t>L0009</t>
  </si>
  <si>
    <t>L0010</t>
  </si>
  <si>
    <t>L0011</t>
  </si>
  <si>
    <t>L0012</t>
  </si>
  <si>
    <t>L0013</t>
  </si>
  <si>
    <t>L0014</t>
  </si>
  <si>
    <t>L0015</t>
  </si>
  <si>
    <t>L0016</t>
  </si>
  <si>
    <t>L0017</t>
  </si>
  <si>
    <t>L0018</t>
  </si>
  <si>
    <t>L0019</t>
  </si>
  <si>
    <t>L0020</t>
  </si>
  <si>
    <t>L0021</t>
  </si>
  <si>
    <t>L0022</t>
  </si>
  <si>
    <t>L0023</t>
  </si>
  <si>
    <t>L0024</t>
  </si>
  <si>
    <t>L0025</t>
  </si>
  <si>
    <t>L0026</t>
  </si>
  <si>
    <t>L0027</t>
  </si>
  <si>
    <t>L0028</t>
  </si>
  <si>
    <t>L0029</t>
  </si>
  <si>
    <t>L0030</t>
  </si>
  <si>
    <t>L0031</t>
  </si>
  <si>
    <t>L0032</t>
  </si>
  <si>
    <t>L0033</t>
  </si>
  <si>
    <t>L0034</t>
  </si>
  <si>
    <t>L0035</t>
  </si>
  <si>
    <t>L0036</t>
  </si>
  <si>
    <t>L0037</t>
  </si>
  <si>
    <t>L0038</t>
  </si>
  <si>
    <t>L0039</t>
  </si>
  <si>
    <t>L0040</t>
  </si>
  <si>
    <t>L0041</t>
  </si>
  <si>
    <t>L0042</t>
  </si>
  <si>
    <t>L0043</t>
  </si>
  <si>
    <t>L0044</t>
  </si>
  <si>
    <t>L0045</t>
  </si>
  <si>
    <t>L0046</t>
  </si>
  <si>
    <t>L0047</t>
  </si>
  <si>
    <t>L0048</t>
  </si>
  <si>
    <t>L0049</t>
  </si>
  <si>
    <t>L0050</t>
  </si>
  <si>
    <t>L0051</t>
  </si>
  <si>
    <t>L0052</t>
  </si>
  <si>
    <t>L0053</t>
  </si>
  <si>
    <t>L0054</t>
  </si>
  <si>
    <t>L0055</t>
  </si>
  <si>
    <t>L0056</t>
  </si>
  <si>
    <t>L0057</t>
  </si>
  <si>
    <t>L0058</t>
  </si>
  <si>
    <t>L0059</t>
  </si>
  <si>
    <t>L0060</t>
  </si>
  <si>
    <t>L0061</t>
  </si>
  <si>
    <t>L0062</t>
  </si>
  <si>
    <t>L0063</t>
  </si>
  <si>
    <t>L0064</t>
  </si>
  <si>
    <t>L0065</t>
  </si>
  <si>
    <t>L0066</t>
  </si>
  <si>
    <t>L0067</t>
  </si>
  <si>
    <t>L0068</t>
  </si>
  <si>
    <t>L0069</t>
  </si>
  <si>
    <t>L0070</t>
  </si>
  <si>
    <t>L0071</t>
  </si>
  <si>
    <t>L0072</t>
  </si>
  <si>
    <t>L0073</t>
  </si>
  <si>
    <t>L0074</t>
  </si>
  <si>
    <t>L0075</t>
  </si>
  <si>
    <t>L0076</t>
  </si>
  <si>
    <t>L0077</t>
  </si>
  <si>
    <t>L0078</t>
  </si>
  <si>
    <t>L0079</t>
  </si>
  <si>
    <t>L0080</t>
  </si>
  <si>
    <t>L0081</t>
  </si>
  <si>
    <t>L0082</t>
  </si>
  <si>
    <t>L0083</t>
  </si>
  <si>
    <t>L0084</t>
  </si>
  <si>
    <t>L0085</t>
  </si>
  <si>
    <t>L0086</t>
  </si>
  <si>
    <t>L0087</t>
  </si>
  <si>
    <t>L0088</t>
  </si>
  <si>
    <t>L0089</t>
  </si>
  <si>
    <t>L0090</t>
  </si>
  <si>
    <t>L0091</t>
  </si>
  <si>
    <t>L0092</t>
  </si>
  <si>
    <t>L0093</t>
  </si>
  <si>
    <t>L0094</t>
  </si>
  <si>
    <t>L0095</t>
  </si>
  <si>
    <t>L0096</t>
  </si>
  <si>
    <t>L0097</t>
  </si>
  <si>
    <t>L0098</t>
  </si>
  <si>
    <t>L0099</t>
  </si>
  <si>
    <t>L0100</t>
  </si>
  <si>
    <t>L0101</t>
  </si>
  <si>
    <t>L0102</t>
  </si>
  <si>
    <t>L0103</t>
  </si>
  <si>
    <t>L0104</t>
  </si>
  <si>
    <t>L0105</t>
  </si>
  <si>
    <t>L0106</t>
  </si>
  <si>
    <t>L0107</t>
  </si>
  <si>
    <t>L0108</t>
  </si>
  <si>
    <t>L0109</t>
  </si>
  <si>
    <t>L0110</t>
  </si>
  <si>
    <t>L0111</t>
  </si>
  <si>
    <t>L0112</t>
  </si>
  <si>
    <t>L0113</t>
  </si>
  <si>
    <t>L0114</t>
  </si>
  <si>
    <t>L0115</t>
  </si>
  <si>
    <t>L0116</t>
  </si>
  <si>
    <t>L0117</t>
  </si>
  <si>
    <t>L0118</t>
  </si>
  <si>
    <t>L0119</t>
  </si>
  <si>
    <t>L0120</t>
  </si>
  <si>
    <t>L0121</t>
  </si>
  <si>
    <t>L0122</t>
  </si>
  <si>
    <t>L0123</t>
  </si>
  <si>
    <t>L0124</t>
  </si>
  <si>
    <t>L0125</t>
  </si>
  <si>
    <t>L0126</t>
  </si>
  <si>
    <t>L0127</t>
  </si>
  <si>
    <t>L0128</t>
  </si>
  <si>
    <t>L0129</t>
  </si>
  <si>
    <t>L0130</t>
  </si>
  <si>
    <t>L0131</t>
  </si>
  <si>
    <t>L0132</t>
  </si>
  <si>
    <t>L0133</t>
  </si>
  <si>
    <t>L0134</t>
  </si>
  <si>
    <t>L0135</t>
  </si>
  <si>
    <t>L0136</t>
  </si>
  <si>
    <t>L0137</t>
  </si>
  <si>
    <t>L0138</t>
  </si>
  <si>
    <t>L0139</t>
  </si>
  <si>
    <t>L0140</t>
  </si>
  <si>
    <t>L0141</t>
  </si>
  <si>
    <t>L0142</t>
  </si>
  <si>
    <t>L0143</t>
  </si>
  <si>
    <t>L0144</t>
  </si>
  <si>
    <t>L0145</t>
  </si>
  <si>
    <t>L0146</t>
  </si>
  <si>
    <t>L0147</t>
  </si>
  <si>
    <t>L0148</t>
  </si>
  <si>
    <t>L0149</t>
  </si>
  <si>
    <t>L0150</t>
  </si>
  <si>
    <t>L0151</t>
  </si>
  <si>
    <t>L0152</t>
  </si>
  <si>
    <t>L0153</t>
  </si>
  <si>
    <t>L0154</t>
  </si>
  <si>
    <t>L0155</t>
  </si>
  <si>
    <t>L0156</t>
  </si>
  <si>
    <t>L0157</t>
  </si>
  <si>
    <t>L0158</t>
  </si>
  <si>
    <t>L0159</t>
  </si>
  <si>
    <t>L0160</t>
  </si>
  <si>
    <t>L0161</t>
  </si>
  <si>
    <t>L0162</t>
  </si>
  <si>
    <t>L0163</t>
  </si>
  <si>
    <t>L0164</t>
  </si>
  <si>
    <t>L0165</t>
  </si>
  <si>
    <t>L0166</t>
  </si>
  <si>
    <t>L0167</t>
  </si>
  <si>
    <t>L0168</t>
  </si>
  <si>
    <t>L0169</t>
  </si>
  <si>
    <t>L0170</t>
  </si>
  <si>
    <t>L0171</t>
  </si>
  <si>
    <t>L0172</t>
  </si>
  <si>
    <t>L0173</t>
  </si>
  <si>
    <t>L0174</t>
  </si>
  <si>
    <t>L0175</t>
  </si>
  <si>
    <t>L0176</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</si>
  <si>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</si>
  <si>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</si>
  <si>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</si>
  <si>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</si>
  <si>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</si>
  <si>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</si>
  <si>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</si>
  <si>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</si>
  <si>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</si>
  <si>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</si>
  <si>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</si>
  <si>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</si>
  <si>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</si>
  <si>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</si>
  <si>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</si>
  <si>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</si>
  <si>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</si>
  <si>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</si>
  <si>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</si>
  <si>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</si>
  <si>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</si>
  <si>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</si>
  <si>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</si>
  <si>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</si>
  <si>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</si>
  <si>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</si>
  <si>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</si>
  <si>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</si>
  <si>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</si>
  <si>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</si>
  <si>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</si>
  <si>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</si>
  <si>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</si>
  <si>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</si>
  <si>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</si>
  <si>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</si>
  <si>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</si>
  <si>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</si>
  <si>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</si>
  <si>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</si>
  <si>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</si>
  <si>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</si>
  <si>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</si>
  <si>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</si>
  <si>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</si>
  <si>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</si>
  <si>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</si>
  <si>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</si>
  <si>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</si>
  <si>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</si>
  <si>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</si>
  <si>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</si>
  <si>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</si>
  <si>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</si>
  <si>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</si>
  <si>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</si>
  <si>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</si>
  <si>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</si>
  <si>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</si>
  <si>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</si>
  <si>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</si>
  <si>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</si>
  <si>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</si>
  <si>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</si>
  <si>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</si>
  <si>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</si>
  <si>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</si>
  <si>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</si>
  <si>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</si>
  <si>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</si>
  <si>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</si>
  <si>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</si>
  <si>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</si>
  <si>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</si>
  <si>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</si>
  <si>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</si>
  <si>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</si>
  <si>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</si>
  <si>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</si>
  <si>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</si>
  <si>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</si>
  <si>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</si>
  <si>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</si>
  <si>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</si>
  <si>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</si>
  <si>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</si>
  <si>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</si>
  <si>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</si>
  <si>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</si>
  <si>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</si>
  <si>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</si>
  <si>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</si>
  <si>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</si>
  <si>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</si>
  <si>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</si>
  <si>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</si>
  <si>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</si>
  <si>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</si>
  <si>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L0275</t>
  </si>
  <si>
    <t>L0276</t>
  </si>
  <si>
    <t>L0277</t>
  </si>
  <si>
    <t>L0278</t>
  </si>
  <si>
    <t>L0279</t>
  </si>
  <si>
    <t>L0280</t>
  </si>
  <si>
    <t>L0281</t>
  </si>
  <si>
    <t>L0282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</si>
</sst>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_ ;\(#,##0\);_-* &quot;-&quot;??_ⴭ;_჉"/>
    <numFmt numFmtId="165" formatCode="0.00###._ ;\(#,##0.0\);_-* &quot;-&quot;??_ⴭ;_჉"/>
  </numFmts>
  <fonts count="26">
    <font>
      <sz val="11"/>
      <color theme="1"/>
      <name val="Calibri"/>
      <family val="2"/>
      <charset val="134"/>
      <scheme val="minor"/>
    </font>
    <font>
      <sz val="11"/>
      <color theme="1"/>
      <name val="Calibri"/>
      <family val="2"/>
      <scheme val="minor"/>
    </font>
    <font>
      <b/>
      <sz val="11"/>
      <color theme="1"/>
      <name val="Calibri"/>
      <family val="2"/>
      <scheme val="minor"/>
    </font>
    <font>
      <sz val="11"/>
      <color theme="1"/>
      <name val="Calibri"/>
      <family val="2"/>
      <charset val="134"/>
      <scheme val="minor"/>
    </font>
    <font>
      <b/>
      <sz val="11"/>
      <color theme="1"/>
      <name val="Calibri"/>
      <family val="2"/>
      <charset val="134"/>
      <scheme val="minor"/>
    </font>
    <font>
      <b/>
      <sz val="11"/>
      <color rgb="FF0000FF"/>
      <name val="Calibri"/>
      <family val="2"/>
      <charset val="134"/>
      <scheme val="minor"/>
    </font>
    <font>
      <b/>
      <sz val="11"/>
      <color rgb="FFFF0000"/>
      <name val="Calibri"/>
      <family val="2"/>
      <scheme val="minor"/>
    </font>
    <font>
      <b/>
      <sz val="11"/>
      <color rgb="FFC00000"/>
      <name val="Calibri"/>
      <family val="2"/>
      <charset val="134"/>
      <scheme val="minor"/>
    </font>
    <font>
      <b/>
      <sz val="11"/>
      <color theme="5" tint="0.39997558519241921"/>
      <name val="Calibri"/>
      <family val="2"/>
      <charset val="134"/>
      <scheme val="minor"/>
    </font>
    <font>
      <sz val="11"/>
      <color rgb="FF0000FF"/>
      <name val="Calibri"/>
      <family val="2"/>
      <charset val="134"/>
      <scheme val="minor"/>
    </font>
    <font>
      <b/>
      <sz val="14"/>
      <name val="Calibri"/>
      <family val="2"/>
      <charset val="134"/>
      <scheme val="minor"/>
    </font>
    <font>
      <b/>
      <sz val="14"/>
      <color rgb="FFFF0000"/>
      <name val="Calibri"/>
      <family val="2"/>
      <scheme val="minor"/>
    </font>
    <font>
      <b/>
      <sz val="11"/>
      <color rgb="FFFF0000"/>
      <name val="Calibri"/>
      <family val="2"/>
      <charset val="134"/>
      <scheme val="minor"/>
    </font>
    <font>
      <b/>
      <sz val="11"/>
      <color rgb="FFEC70D1"/>
      <name val="Calibri"/>
      <family val="2"/>
      <charset val="134"/>
      <scheme val="minor"/>
    </font>
    <font>
      <sz val="11"/>
      <name val="Calibri"/>
      <family val="2"/>
      <charset val="134"/>
      <scheme val="minor"/>
    </font>
    <font>
      <sz val="11"/>
      <color rgb="FFFF0000"/>
      <name val="Calibri"/>
      <family val="2"/>
      <charset val="134"/>
      <scheme val="minor"/>
    </font>
    <font>
      <sz val="11"/>
      <color rgb="FF00B0F0"/>
      <name val="Calibri"/>
      <family val="2"/>
      <charset val="134"/>
      <scheme val="minor"/>
    </font>
    <font>
      <b/>
      <sz val="11"/>
      <name val="Calibri"/>
      <family val="2"/>
      <charset val="134"/>
      <scheme val="minor"/>
    </font>
    <font>
      <sz val="11"/>
      <color theme="0" tint="-0.499984740745262"/>
      <name val="Calibri"/>
      <family val="2"/>
      <charset val="134"/>
      <scheme val="minor"/>
    </font>
    <font>
      <b/>
      <sz val="9"/>
      <color indexed="81"/>
      <name val="Tahoma"/>
      <family val="2"/>
    </font>
    <font>
      <sz val="9"/>
      <color indexed="81"/>
      <name val="Tahoma"/>
      <family val="2"/>
    </font>
    <font>
      <b/>
      <sz val="12"/>
      <color rgb="FFFF0000"/>
      <name val="Calibri"/>
      <family val="2"/>
      <charset val="134"/>
      <scheme val="minor"/>
    </font>
    <font>
      <b/>
      <sz val="12"/>
      <color theme="1"/>
      <name val="Calibri"/>
      <family val="2"/>
      <scheme val="minor"/>
    </font>
    <font>
      <b/>
      <sz val="12"/>
      <color rgb="FF0000FF"/>
      <name val="Calibri"/>
      <family val="2"/>
      <scheme val="minor"/>
    </font>
    <font>
      <sz val="12"/>
      <color theme="1"/>
      <name val="Calibri"/>
      <family val="2"/>
      <charset val="134"/>
      <scheme val="minor"/>
    </font>
    <font>
      <sz val="8"/>
      <name val="Calibri"/>
      <family val="2"/>
      <charset val="134"/>
      <scheme val="minor"/>
    </font>
  </fonts>
  <fills count="10">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9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top/>
      <bottom/>
      <diagonal/>
    </border>
    <border>
      <left style="medium">
        <color indexed="64"/>
      </left>
      <right style="medium">
        <color indexed="64"/>
      </right>
      <top/>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medium">
        <color indexed="64"/>
      </left>
      <right style="medium">
        <color indexed="64"/>
      </right>
      <top/>
      <bottom style="double">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43" fontId="3" fillId="0" borderId="0" applyFont="0" applyFill="0" applyBorder="0" applyAlignment="0" applyProtection="0"/>
    <xf numFmtId="0" fontId="1" fillId="0" borderId="0"/>
    <xf numFmtId="44" fontId="1" fillId="0" borderId="0" applyFont="0" applyFill="0" applyBorder="0" applyAlignment="0" applyProtection="0"/>
  </cellStyleXfs>
  <cellXfs count="145">
    <xf numFmtId="0" fontId="0" fillId="0" borderId="0" xfId="0">
      <alignment vertical="center"/>
    </xf>
    <xf numFmtId="0" fontId="4" fillId="0" borderId="0" xfId="0" applyFont="1">
      <alignment vertical="center"/>
    </xf>
    <xf numFmtId="4" fontId="0" fillId="0" borderId="0" xfId="0" applyNumberFormat="1">
      <alignment vertical="center"/>
    </xf>
    <xf numFmtId="14" fontId="0" fillId="0" borderId="0" xfId="0" applyNumberFormat="1">
      <alignment vertical="center"/>
    </xf>
    <xf numFmtId="4" fontId="4" fillId="0" borderId="0" xfId="0" applyNumberFormat="1" applyFont="1">
      <alignment vertical="center"/>
    </xf>
    <xf numFmtId="4" fontId="5" fillId="0" borderId="0" xfId="0" applyNumberFormat="1" applyFont="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4" fillId="3" borderId="0" xfId="0" applyFont="1" applyFill="1">
      <alignment vertical="center"/>
    </xf>
    <xf numFmtId="4" fontId="4" fillId="3" borderId="0" xfId="0" applyNumberFormat="1" applyFont="1" applyFill="1">
      <alignment vertical="center"/>
    </xf>
    <xf numFmtId="14" fontId="4" fillId="3" borderId="0" xfId="0" applyNumberFormat="1" applyFont="1" applyFill="1">
      <alignment vertical="center"/>
    </xf>
    <xf numFmtId="14" fontId="0" fillId="0" borderId="1" xfId="0" applyNumberFormat="1" applyBorder="1">
      <alignment vertical="center"/>
    </xf>
    <xf numFmtId="0" fontId="2" fillId="3" borderId="0" xfId="0" applyFont="1" applyFill="1">
      <alignment vertical="center"/>
    </xf>
    <xf numFmtId="0" fontId="10" fillId="3" borderId="0" xfId="0" applyFont="1" applyFill="1">
      <alignment vertical="center"/>
    </xf>
    <xf numFmtId="0" fontId="7" fillId="2" borderId="0" xfId="0" applyFont="1" applyFill="1" applyAlignment="1">
      <alignment horizontal="center" vertical="center" wrapText="1"/>
    </xf>
    <xf numFmtId="14" fontId="7" fillId="4" borderId="0" xfId="0" applyNumberFormat="1" applyFont="1" applyFill="1" applyAlignment="1">
      <alignment horizontal="center" vertical="center" wrapText="1"/>
    </xf>
    <xf numFmtId="4" fontId="12" fillId="5" borderId="5" xfId="0" applyNumberFormat="1" applyFont="1" applyFill="1" applyBorder="1" applyAlignment="1">
      <alignment horizontal="center" vertical="center" wrapText="1"/>
    </xf>
    <xf numFmtId="0" fontId="9" fillId="5" borderId="0" xfId="0" applyFont="1" applyFill="1" applyAlignment="1">
      <alignment horizontal="center" vertical="center" wrapText="1"/>
    </xf>
    <xf numFmtId="0" fontId="12" fillId="5" borderId="5"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4" fillId="0" borderId="0" xfId="0" applyFont="1" applyAlignment="1">
      <alignment horizontal="center" vertical="center" wrapText="1"/>
    </xf>
    <xf numFmtId="4" fontId="12" fillId="5" borderId="7"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2" fontId="14" fillId="0" borderId="0" xfId="0" applyNumberFormat="1" applyFont="1">
      <alignment vertical="center"/>
    </xf>
    <xf numFmtId="4" fontId="4" fillId="2" borderId="5" xfId="0" applyNumberFormat="1" applyFont="1" applyFill="1" applyBorder="1">
      <alignment vertical="center"/>
    </xf>
    <xf numFmtId="4" fontId="5" fillId="0" borderId="5" xfId="0" applyNumberFormat="1" applyFont="1" applyBorder="1">
      <alignment vertical="center"/>
    </xf>
    <xf numFmtId="164" fontId="14" fillId="2" borderId="0" xfId="0" applyNumberFormat="1" applyFont="1" applyFill="1">
      <alignment vertical="center"/>
    </xf>
    <xf numFmtId="4" fontId="4" fillId="0" borderId="8" xfId="0" applyNumberFormat="1" applyFont="1" applyBorder="1">
      <alignment vertical="center"/>
    </xf>
    <xf numFmtId="4" fontId="4" fillId="2" borderId="7" xfId="0" applyNumberFormat="1" applyFont="1" applyFill="1" applyBorder="1">
      <alignment vertical="center"/>
    </xf>
    <xf numFmtId="4" fontId="14" fillId="0" borderId="0" xfId="0" applyNumberFormat="1" applyFont="1">
      <alignment vertical="center"/>
    </xf>
    <xf numFmtId="0" fontId="0" fillId="0" borderId="0" xfId="0" quotePrefix="1">
      <alignment vertical="center"/>
    </xf>
    <xf numFmtId="0" fontId="0" fillId="0" borderId="9" xfId="0" applyBorder="1">
      <alignment vertical="center"/>
    </xf>
    <xf numFmtId="4" fontId="0" fillId="0" borderId="9" xfId="0" applyNumberFormat="1" applyBorder="1">
      <alignment vertical="center"/>
    </xf>
    <xf numFmtId="2" fontId="14" fillId="0" borderId="9" xfId="0" applyNumberFormat="1" applyFont="1" applyBorder="1">
      <alignment vertical="center"/>
    </xf>
    <xf numFmtId="4" fontId="4" fillId="2" borderId="10" xfId="0" applyNumberFormat="1" applyFont="1" applyFill="1" applyBorder="1">
      <alignment vertical="center"/>
    </xf>
    <xf numFmtId="4" fontId="5" fillId="0" borderId="10" xfId="0" applyNumberFormat="1" applyFont="1" applyBorder="1">
      <alignment vertical="center"/>
    </xf>
    <xf numFmtId="165" fontId="14" fillId="2" borderId="9" xfId="0" applyNumberFormat="1" applyFont="1" applyFill="1" applyBorder="1">
      <alignment vertical="center"/>
    </xf>
    <xf numFmtId="164" fontId="14" fillId="2" borderId="9" xfId="0" applyNumberFormat="1" applyFont="1" applyFill="1" applyBorder="1">
      <alignment vertical="center"/>
    </xf>
    <xf numFmtId="4" fontId="4" fillId="2" borderId="11" xfId="0" applyNumberFormat="1" applyFont="1" applyFill="1" applyBorder="1">
      <alignment vertical="center"/>
    </xf>
    <xf numFmtId="4" fontId="14" fillId="0" borderId="9" xfId="0" applyNumberFormat="1" applyFont="1" applyBorder="1">
      <alignment vertical="center"/>
    </xf>
    <xf numFmtId="2" fontId="14" fillId="0" borderId="12" xfId="0" applyNumberFormat="1" applyFont="1" applyBorder="1">
      <alignment vertical="center"/>
    </xf>
    <xf numFmtId="4" fontId="4" fillId="0" borderId="12" xfId="0" applyNumberFormat="1" applyFont="1" applyBorder="1">
      <alignment vertical="center"/>
    </xf>
    <xf numFmtId="4" fontId="5" fillId="0" borderId="13" xfId="0" applyNumberFormat="1" applyFont="1" applyBorder="1">
      <alignment vertical="center"/>
    </xf>
    <xf numFmtId="165" fontId="14" fillId="2" borderId="0" xfId="0" applyNumberFormat="1" applyFont="1" applyFill="1">
      <alignment vertical="center"/>
    </xf>
    <xf numFmtId="4" fontId="5" fillId="0" borderId="14" xfId="0" applyNumberFormat="1" applyFont="1" applyBorder="1">
      <alignment vertical="center"/>
    </xf>
    <xf numFmtId="4" fontId="14" fillId="2" borderId="0" xfId="0" applyNumberFormat="1" applyFont="1" applyFill="1">
      <alignment vertical="center"/>
    </xf>
    <xf numFmtId="4" fontId="5" fillId="5" borderId="15" xfId="0" applyNumberFormat="1" applyFont="1" applyFill="1" applyBorder="1">
      <alignment vertical="center"/>
    </xf>
    <xf numFmtId="4" fontId="5" fillId="2" borderId="16" xfId="0" applyNumberFormat="1" applyFont="1" applyFill="1" applyBorder="1">
      <alignment vertical="center"/>
    </xf>
    <xf numFmtId="4" fontId="4" fillId="5" borderId="17" xfId="0" applyNumberFormat="1" applyFont="1" applyFill="1" applyBorder="1">
      <alignment vertical="center"/>
    </xf>
    <xf numFmtId="4" fontId="5" fillId="5" borderId="17" xfId="0" applyNumberFormat="1" applyFont="1" applyFill="1" applyBorder="1">
      <alignment vertical="center"/>
    </xf>
    <xf numFmtId="4" fontId="4" fillId="5" borderId="18" xfId="0" applyNumberFormat="1" applyFont="1" applyFill="1" applyBorder="1">
      <alignment vertical="center"/>
    </xf>
    <xf numFmtId="4" fontId="4" fillId="6" borderId="18" xfId="0" applyNumberFormat="1" applyFont="1" applyFill="1" applyBorder="1">
      <alignment vertical="center"/>
    </xf>
    <xf numFmtId="43" fontId="16" fillId="0" borderId="0" xfId="1" applyFont="1" applyAlignment="1">
      <alignment vertical="center"/>
    </xf>
    <xf numFmtId="4" fontId="4" fillId="0" borderId="0" xfId="0" applyNumberFormat="1" applyFont="1" applyAlignment="1">
      <alignment vertical="center" wrapText="1"/>
    </xf>
    <xf numFmtId="4" fontId="0" fillId="3" borderId="16" xfId="0" applyNumberFormat="1" applyFill="1" applyBorder="1">
      <alignment vertical="center"/>
    </xf>
    <xf numFmtId="4" fontId="2" fillId="3" borderId="17" xfId="0" applyNumberFormat="1" applyFont="1" applyFill="1" applyBorder="1">
      <alignment vertical="center"/>
    </xf>
    <xf numFmtId="0" fontId="14" fillId="0" borderId="0" xfId="0" applyFont="1">
      <alignment vertical="center"/>
    </xf>
    <xf numFmtId="4" fontId="17" fillId="0" borderId="0" xfId="0" applyNumberFormat="1" applyFont="1">
      <alignment vertical="center"/>
    </xf>
    <xf numFmtId="0" fontId="17" fillId="0" borderId="0" xfId="0" applyFont="1">
      <alignment vertical="center"/>
    </xf>
    <xf numFmtId="0" fontId="18" fillId="0" borderId="0" xfId="0" applyFont="1">
      <alignment vertical="center"/>
    </xf>
    <xf numFmtId="4" fontId="18" fillId="0" borderId="0" xfId="0" applyNumberFormat="1" applyFont="1">
      <alignment vertical="center"/>
    </xf>
    <xf numFmtId="0" fontId="3" fillId="0" borderId="0" xfId="2" applyFont="1" applyAlignment="1">
      <alignment vertical="center"/>
    </xf>
    <xf numFmtId="0" fontId="4" fillId="0" borderId="0" xfId="2" applyFont="1" applyAlignment="1">
      <alignment vertical="center"/>
    </xf>
    <xf numFmtId="4" fontId="3" fillId="0" borderId="0" xfId="2" applyNumberFormat="1" applyFont="1" applyAlignment="1">
      <alignment vertical="center"/>
    </xf>
    <xf numFmtId="0" fontId="3" fillId="0" borderId="0" xfId="2" applyFont="1" applyAlignment="1">
      <alignment vertical="center" wrapText="1"/>
    </xf>
    <xf numFmtId="0" fontId="7" fillId="2" borderId="0" xfId="2" applyFont="1" applyFill="1" applyAlignment="1">
      <alignment vertical="center"/>
    </xf>
    <xf numFmtId="0" fontId="9" fillId="0" borderId="0" xfId="2" applyFont="1" applyAlignment="1">
      <alignment vertical="center"/>
    </xf>
    <xf numFmtId="0" fontId="8" fillId="0" borderId="0" xfId="2" applyFont="1" applyAlignment="1">
      <alignment vertical="center"/>
    </xf>
    <xf numFmtId="0" fontId="8" fillId="0" borderId="0" xfId="2" applyFont="1" applyAlignment="1">
      <alignment vertical="center" wrapText="1"/>
    </xf>
    <xf numFmtId="0" fontId="7" fillId="0" borderId="0" xfId="2" applyFont="1" applyAlignment="1">
      <alignment vertical="center"/>
    </xf>
    <xf numFmtId="14" fontId="3" fillId="0" borderId="0" xfId="2" applyNumberFormat="1" applyFont="1" applyAlignment="1">
      <alignment vertical="center"/>
    </xf>
    <xf numFmtId="0" fontId="4" fillId="3" borderId="0" xfId="2" applyFont="1" applyFill="1" applyAlignment="1">
      <alignment vertical="center"/>
    </xf>
    <xf numFmtId="4" fontId="4" fillId="3" borderId="0" xfId="2" applyNumberFormat="1" applyFont="1" applyFill="1" applyAlignment="1">
      <alignment vertical="center"/>
    </xf>
    <xf numFmtId="0" fontId="7" fillId="2" borderId="0" xfId="2" applyFont="1" applyFill="1" applyAlignment="1">
      <alignment horizontal="center" vertical="center" wrapText="1"/>
    </xf>
    <xf numFmtId="4" fontId="7" fillId="2" borderId="0" xfId="2" applyNumberFormat="1" applyFont="1" applyFill="1" applyAlignment="1">
      <alignment horizontal="center" vertical="center" wrapText="1"/>
    </xf>
    <xf numFmtId="0" fontId="12" fillId="7" borderId="19" xfId="2" applyFont="1" applyFill="1" applyBorder="1" applyAlignment="1">
      <alignment horizontal="center" vertical="center" wrapText="1"/>
    </xf>
    <xf numFmtId="0" fontId="9" fillId="7" borderId="0" xfId="2" applyFont="1" applyFill="1" applyAlignment="1">
      <alignment horizontal="center" vertical="center" wrapText="1"/>
    </xf>
    <xf numFmtId="0" fontId="13" fillId="7" borderId="6" xfId="2" applyFont="1" applyFill="1" applyBorder="1" applyAlignment="1">
      <alignment horizontal="center" vertical="center" wrapText="1"/>
    </xf>
    <xf numFmtId="0" fontId="21" fillId="0" borderId="0" xfId="2" applyFont="1" applyAlignment="1">
      <alignment horizontal="center" vertical="center" wrapText="1"/>
    </xf>
    <xf numFmtId="0" fontId="12" fillId="5" borderId="5" xfId="2" applyFont="1" applyFill="1" applyBorder="1" applyAlignment="1">
      <alignment horizontal="center" vertical="center" wrapText="1"/>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wrapText="1"/>
    </xf>
    <xf numFmtId="0" fontId="13" fillId="5" borderId="6" xfId="2" applyFont="1" applyFill="1" applyBorder="1" applyAlignment="1">
      <alignment horizontal="center" vertical="center" wrapText="1"/>
    </xf>
    <xf numFmtId="0" fontId="4" fillId="0" borderId="0" xfId="2" applyFont="1" applyAlignment="1">
      <alignment horizontal="center" vertical="center" wrapText="1"/>
    </xf>
    <xf numFmtId="4" fontId="5" fillId="0" borderId="5" xfId="2" applyNumberFormat="1" applyFont="1" applyBorder="1" applyAlignment="1">
      <alignment vertical="center"/>
    </xf>
    <xf numFmtId="164" fontId="14" fillId="8" borderId="0" xfId="2" applyNumberFormat="1" applyFont="1" applyFill="1" applyAlignment="1">
      <alignment vertical="center"/>
    </xf>
    <xf numFmtId="4" fontId="4" fillId="0" borderId="8" xfId="2" applyNumberFormat="1" applyFont="1" applyBorder="1" applyAlignment="1">
      <alignment vertical="center"/>
    </xf>
    <xf numFmtId="2" fontId="14" fillId="0" borderId="0" xfId="2" applyNumberFormat="1" applyFont="1" applyAlignment="1">
      <alignment vertical="center"/>
    </xf>
    <xf numFmtId="164" fontId="3" fillId="8" borderId="0" xfId="2" applyNumberFormat="1" applyFont="1" applyFill="1" applyAlignment="1">
      <alignment vertical="center"/>
    </xf>
    <xf numFmtId="0" fontId="14" fillId="0" borderId="0" xfId="2" applyFont="1" applyAlignment="1">
      <alignment vertical="center"/>
    </xf>
    <xf numFmtId="164" fontId="15" fillId="8" borderId="0" xfId="2" applyNumberFormat="1" applyFont="1" applyFill="1" applyAlignment="1">
      <alignment vertical="center"/>
    </xf>
    <xf numFmtId="0" fontId="15" fillId="0" borderId="0" xfId="2" applyFont="1" applyAlignment="1">
      <alignment vertical="center"/>
    </xf>
    <xf numFmtId="4" fontId="15" fillId="0" borderId="0" xfId="2" applyNumberFormat="1" applyFont="1" applyAlignment="1">
      <alignment vertical="center"/>
    </xf>
    <xf numFmtId="4" fontId="12" fillId="0" borderId="5" xfId="2" applyNumberFormat="1" applyFont="1" applyBorder="1" applyAlignment="1">
      <alignment vertical="center"/>
    </xf>
    <xf numFmtId="4" fontId="14" fillId="0" borderId="0" xfId="2" applyNumberFormat="1" applyFont="1" applyAlignment="1">
      <alignment vertical="center"/>
    </xf>
    <xf numFmtId="0" fontId="3" fillId="0" borderId="9" xfId="2" applyFont="1" applyBorder="1" applyAlignment="1">
      <alignment vertical="center"/>
    </xf>
    <xf numFmtId="4" fontId="3" fillId="0" borderId="9" xfId="2" applyNumberFormat="1" applyFont="1" applyBorder="1" applyAlignment="1">
      <alignment vertical="center"/>
    </xf>
    <xf numFmtId="4" fontId="5" fillId="0" borderId="10" xfId="2" applyNumberFormat="1" applyFont="1" applyBorder="1" applyAlignment="1">
      <alignment vertical="center"/>
    </xf>
    <xf numFmtId="164" fontId="14" fillId="8" borderId="9" xfId="2" applyNumberFormat="1" applyFont="1" applyFill="1" applyBorder="1" applyAlignment="1">
      <alignment vertical="center"/>
    </xf>
    <xf numFmtId="165" fontId="14" fillId="8" borderId="9" xfId="2" applyNumberFormat="1" applyFont="1" applyFill="1" applyBorder="1" applyAlignment="1">
      <alignment vertical="center"/>
    </xf>
    <xf numFmtId="4" fontId="4" fillId="0" borderId="12" xfId="2" applyNumberFormat="1" applyFont="1" applyBorder="1" applyAlignment="1">
      <alignment vertical="center"/>
    </xf>
    <xf numFmtId="0" fontId="3" fillId="0" borderId="9" xfId="2" applyFont="1" applyBorder="1" applyAlignment="1">
      <alignment vertical="center" wrapText="1"/>
    </xf>
    <xf numFmtId="4" fontId="14" fillId="0" borderId="9" xfId="2" applyNumberFormat="1" applyFont="1" applyBorder="1" applyAlignment="1">
      <alignment vertical="center"/>
    </xf>
    <xf numFmtId="2" fontId="14" fillId="0" borderId="12" xfId="2" applyNumberFormat="1" applyFont="1" applyBorder="1" applyAlignment="1">
      <alignment vertical="center"/>
    </xf>
    <xf numFmtId="0" fontId="6" fillId="0" borderId="0" xfId="2" applyFont="1" applyAlignment="1">
      <alignment vertical="center"/>
    </xf>
    <xf numFmtId="165" fontId="14" fillId="8" borderId="0" xfId="2" applyNumberFormat="1" applyFont="1" applyFill="1" applyAlignment="1">
      <alignment vertical="center"/>
    </xf>
    <xf numFmtId="2" fontId="14" fillId="0" borderId="8" xfId="2" applyNumberFormat="1" applyFont="1" applyBorder="1" applyAlignment="1">
      <alignment vertical="center"/>
    </xf>
    <xf numFmtId="4" fontId="17" fillId="0" borderId="5" xfId="2" applyNumberFormat="1" applyFont="1" applyBorder="1" applyAlignment="1">
      <alignment vertical="center"/>
    </xf>
    <xf numFmtId="0" fontId="14" fillId="0" borderId="0" xfId="2" applyFont="1" applyAlignment="1">
      <alignment vertical="center" wrapText="1"/>
    </xf>
    <xf numFmtId="164" fontId="14" fillId="9" borderId="9" xfId="2" applyNumberFormat="1" applyFont="1" applyFill="1" applyBorder="1" applyAlignment="1">
      <alignment vertical="center"/>
    </xf>
    <xf numFmtId="165" fontId="14" fillId="9" borderId="9" xfId="2" applyNumberFormat="1" applyFont="1" applyFill="1" applyBorder="1" applyAlignment="1">
      <alignment vertical="center"/>
    </xf>
    <xf numFmtId="2" fontId="14" fillId="0" borderId="9" xfId="2" applyNumberFormat="1" applyFont="1" applyBorder="1" applyAlignment="1">
      <alignment vertical="center"/>
    </xf>
    <xf numFmtId="4" fontId="5" fillId="0" borderId="13" xfId="2" applyNumberFormat="1" applyFont="1" applyBorder="1" applyAlignment="1">
      <alignment vertical="center"/>
    </xf>
    <xf numFmtId="164" fontId="14" fillId="0" borderId="0" xfId="2" applyNumberFormat="1" applyFont="1" applyAlignment="1">
      <alignment vertical="center"/>
    </xf>
    <xf numFmtId="165" fontId="14" fillId="0" borderId="0" xfId="2" applyNumberFormat="1" applyFont="1" applyAlignment="1">
      <alignment vertical="center"/>
    </xf>
    <xf numFmtId="4" fontId="5" fillId="0" borderId="14" xfId="2" applyNumberFormat="1" applyFont="1" applyBorder="1" applyAlignment="1">
      <alignment vertical="center"/>
    </xf>
    <xf numFmtId="4" fontId="5" fillId="5" borderId="15" xfId="2" applyNumberFormat="1" applyFont="1" applyFill="1" applyBorder="1" applyAlignment="1">
      <alignment vertical="center"/>
    </xf>
    <xf numFmtId="4" fontId="5" fillId="5" borderId="17" xfId="2" applyNumberFormat="1" applyFont="1" applyFill="1" applyBorder="1" applyAlignment="1">
      <alignment vertical="center"/>
    </xf>
    <xf numFmtId="4" fontId="4" fillId="5" borderId="18" xfId="2" applyNumberFormat="1" applyFont="1" applyFill="1" applyBorder="1" applyAlignment="1">
      <alignment vertical="center"/>
    </xf>
    <xf numFmtId="4" fontId="4" fillId="5" borderId="17" xfId="2" applyNumberFormat="1" applyFont="1" applyFill="1" applyBorder="1" applyAlignment="1">
      <alignment vertical="center"/>
    </xf>
    <xf numFmtId="4" fontId="4" fillId="6" borderId="18" xfId="2" applyNumberFormat="1" applyFont="1" applyFill="1" applyBorder="1" applyAlignment="1">
      <alignment vertical="center"/>
    </xf>
    <xf numFmtId="4" fontId="4" fillId="0" borderId="0" xfId="2" applyNumberFormat="1" applyFont="1" applyAlignment="1">
      <alignment vertical="center" wrapText="1"/>
    </xf>
    <xf numFmtId="44" fontId="22" fillId="0" borderId="0" xfId="3" applyFont="1" applyAlignment="1">
      <alignment vertical="center"/>
    </xf>
    <xf numFmtId="4" fontId="7" fillId="0" borderId="0" xfId="2" applyNumberFormat="1" applyFont="1" applyAlignment="1">
      <alignment vertical="center"/>
    </xf>
    <xf numFmtId="44" fontId="2" fillId="0" borderId="0" xfId="2" applyNumberFormat="1" applyFont="1" applyAlignment="1">
      <alignment vertical="center"/>
    </xf>
    <xf numFmtId="0" fontId="18" fillId="0" borderId="0" xfId="2" applyFont="1" applyAlignment="1">
      <alignment vertical="center"/>
    </xf>
    <xf numFmtId="4" fontId="18" fillId="0" borderId="0" xfId="2" applyNumberFormat="1" applyFont="1" applyAlignment="1">
      <alignment vertical="center"/>
    </xf>
    <xf numFmtId="4" fontId="4" fillId="0" borderId="0" xfId="2" applyNumberFormat="1" applyFont="1" applyAlignment="1">
      <alignment vertical="center"/>
    </xf>
    <xf numFmtId="4" fontId="12" fillId="3" borderId="0" xfId="0" applyNumberFormat="1" applyFont="1" applyFill="1">
      <alignment vertical="center"/>
    </xf>
    <xf numFmtId="0" fontId="0" fillId="0" borderId="0" xfId="2" applyFont="1" applyAlignment="1">
      <alignment vertical="center"/>
    </xf>
    <xf numFmtId="0" fontId="23" fillId="5" borderId="0" xfId="0" applyFont="1" applyFill="1" applyAlignment="1">
      <alignment horizontal="center" vertical="center" wrapText="1"/>
    </xf>
    <xf numFmtId="2" fontId="8" fillId="0" borderId="0" xfId="0" applyNumberFormat="1" applyFont="1">
      <alignment vertical="center"/>
    </xf>
    <xf numFmtId="164" fontId="15" fillId="2" borderId="0" xfId="0" applyNumberFormat="1" applyFont="1" applyFill="1">
      <alignment vertical="center"/>
    </xf>
    <xf numFmtId="0" fontId="15" fillId="0" borderId="0" xfId="0" applyFont="1">
      <alignment vertical="center"/>
    </xf>
    <xf numFmtId="164" fontId="0" fillId="2" borderId="0" xfId="0" applyNumberFormat="1" applyFill="1">
      <alignment vertical="center"/>
    </xf>
    <xf numFmtId="2" fontId="15" fillId="0" borderId="0" xfId="0" applyNumberFormat="1" applyFont="1">
      <alignment vertical="center"/>
    </xf>
    <xf numFmtId="2" fontId="0" fillId="0" borderId="0" xfId="0" applyNumberFormat="1">
      <alignment vertical="center"/>
    </xf>
    <xf numFmtId="4" fontId="4" fillId="0" borderId="5" xfId="0" applyNumberFormat="1" applyFont="1" applyBorder="1">
      <alignment vertical="center"/>
    </xf>
    <xf numFmtId="164" fontId="14" fillId="2" borderId="0" xfId="0" applyNumberFormat="1" applyFont="1" applyFill="1" applyAlignment="1">
      <alignment horizontal="center" vertical="center"/>
    </xf>
    <xf numFmtId="0" fontId="24" fillId="0" borderId="0" xfId="0" applyFont="1">
      <alignment vertical="center"/>
    </xf>
    <xf numFmtId="14" fontId="11" fillId="0" borderId="2" xfId="2" applyNumberFormat="1" applyFont="1" applyBorder="1" applyAlignment="1">
      <alignment horizontal="center" vertical="center"/>
    </xf>
    <xf numFmtId="14" fontId="11" fillId="0" borderId="3" xfId="2" applyNumberFormat="1" applyFont="1" applyBorder="1" applyAlignment="1">
      <alignment horizontal="center" vertical="center"/>
    </xf>
    <xf numFmtId="14" fontId="11" fillId="0" borderId="4" xfId="2" applyNumberFormat="1" applyFont="1" applyBorder="1" applyAlignment="1">
      <alignment horizontal="center" vertical="center"/>
    </xf>
  </cellXfs>
  <cellStyles count="4">
    <cellStyle name="Comma" xfId="1" builtinId="3"/>
    <cellStyle name="Currency 2" xfId="3" xr:uid="{EB5F3792-6CF3-48A5-9AFF-37964F0D3A10}"/>
    <cellStyle name="Normal" xfId="0" builtinId="0"/>
    <cellStyle name="Normal 2" xfId="2" xr:uid="{4412D458-5B2C-4C7C-AE9B-85F0BFCE2C30}"/>
  </cellStyles>
  <dxfs count="27">
    <dxf>
      <fill>
        <patternFill>
          <bgColor theme="5" tint="0.59996337778862885"/>
        </patternFill>
      </fill>
    </dxf>
    <dxf>
      <fill>
        <patternFill>
          <bgColor theme="5" tint="0.59996337778862885"/>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1</xdr:colOff>
      <xdr:row>300</xdr:row>
      <xdr:rowOff>487239</xdr:rowOff>
    </xdr:from>
    <xdr:to>
      <xdr:col>22</xdr:col>
      <xdr:colOff>24422</xdr:colOff>
      <xdr:row>301</xdr:row>
      <xdr:rowOff>476250</xdr:rowOff>
    </xdr:to>
    <xdr:sp macro="" textlink="">
      <xdr:nvSpPr>
        <xdr:cNvPr id="2" name="Oval 17">
          <a:extLst>
            <a:ext uri="{FF2B5EF4-FFF2-40B4-BE49-F238E27FC236}">
              <a16:creationId xmlns:a16="http://schemas.microsoft.com/office/drawing/2014/main" id="{6BD44204-4859-49CC-A4D6-FD399C537746}"/>
            </a:ext>
          </a:extLst>
        </xdr:cNvPr>
        <xdr:cNvSpPr/>
      </xdr:nvSpPr>
      <xdr:spPr>
        <a:xfrm>
          <a:off x="20450176" y="78468414"/>
          <a:ext cx="1072171" cy="474786"/>
        </a:xfrm>
        <a:prstGeom prst="ellipse">
          <a:avLst/>
        </a:prstGeom>
        <a:noFill/>
        <a:ln>
          <a:solidFill>
            <a:srgbClr val="00206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12211</xdr:colOff>
      <xdr:row>300</xdr:row>
      <xdr:rowOff>33620</xdr:rowOff>
    </xdr:from>
    <xdr:to>
      <xdr:col>22</xdr:col>
      <xdr:colOff>109903</xdr:colOff>
      <xdr:row>300</xdr:row>
      <xdr:rowOff>402981</xdr:rowOff>
    </xdr:to>
    <xdr:sp macro="" textlink="">
      <xdr:nvSpPr>
        <xdr:cNvPr id="3" name="Oval 17">
          <a:extLst>
            <a:ext uri="{FF2B5EF4-FFF2-40B4-BE49-F238E27FC236}">
              <a16:creationId xmlns:a16="http://schemas.microsoft.com/office/drawing/2014/main" id="{6C9939E2-3E6E-4613-9E11-6276B2085311}"/>
            </a:ext>
          </a:extLst>
        </xdr:cNvPr>
        <xdr:cNvSpPr/>
      </xdr:nvSpPr>
      <xdr:spPr>
        <a:xfrm>
          <a:off x="20462386" y="78014795"/>
          <a:ext cx="1145442" cy="369361"/>
        </a:xfrm>
        <a:prstGeom prst="ellipse">
          <a:avLst/>
        </a:prstGeom>
        <a:noFill/>
        <a:ln>
          <a:solidFill>
            <a:srgbClr val="00206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43962</xdr:colOff>
      <xdr:row>1</xdr:row>
      <xdr:rowOff>249116</xdr:rowOff>
    </xdr:from>
    <xdr:to>
      <xdr:col>35</xdr:col>
      <xdr:colOff>0</xdr:colOff>
      <xdr:row>4</xdr:row>
      <xdr:rowOff>181383</xdr:rowOff>
    </xdr:to>
    <xdr:sp macro="" textlink="">
      <xdr:nvSpPr>
        <xdr:cNvPr id="4" name="Down Arrow 3">
          <a:extLst>
            <a:ext uri="{FF2B5EF4-FFF2-40B4-BE49-F238E27FC236}">
              <a16:creationId xmlns:a16="http://schemas.microsoft.com/office/drawing/2014/main" id="{0B14FBD6-8AB4-4120-B62B-D45315CF75C9}"/>
            </a:ext>
          </a:extLst>
        </xdr:cNvPr>
        <xdr:cNvSpPr/>
      </xdr:nvSpPr>
      <xdr:spPr>
        <a:xfrm>
          <a:off x="34781637" y="506291"/>
          <a:ext cx="899013" cy="703792"/>
        </a:xfrm>
        <a:prstGeom prst="downArrow">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86784</xdr:colOff>
      <xdr:row>2</xdr:row>
      <xdr:rowOff>93133</xdr:rowOff>
    </xdr:from>
    <xdr:to>
      <xdr:col>22</xdr:col>
      <xdr:colOff>740834</xdr:colOff>
      <xdr:row>4</xdr:row>
      <xdr:rowOff>140758</xdr:rowOff>
    </xdr:to>
    <xdr:sp macro="" textlink="">
      <xdr:nvSpPr>
        <xdr:cNvPr id="2" name="Down Arrow 18">
          <a:extLst>
            <a:ext uri="{FF2B5EF4-FFF2-40B4-BE49-F238E27FC236}">
              <a16:creationId xmlns:a16="http://schemas.microsoft.com/office/drawing/2014/main" id="{6B93E6F0-A610-420F-82B2-2F2CEEE80EC1}"/>
            </a:ext>
          </a:extLst>
        </xdr:cNvPr>
        <xdr:cNvSpPr/>
      </xdr:nvSpPr>
      <xdr:spPr>
        <a:xfrm>
          <a:off x="44673309" y="864658"/>
          <a:ext cx="654050" cy="561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376115</xdr:colOff>
      <xdr:row>320</xdr:row>
      <xdr:rowOff>0</xdr:rowOff>
    </xdr:from>
    <xdr:to>
      <xdr:col>25</xdr:col>
      <xdr:colOff>985716</xdr:colOff>
      <xdr:row>320</xdr:row>
      <xdr:rowOff>129443</xdr:rowOff>
    </xdr:to>
    <xdr:sp macro="" textlink="">
      <xdr:nvSpPr>
        <xdr:cNvPr id="3" name="Right Arrow 7">
          <a:extLst>
            <a:ext uri="{FF2B5EF4-FFF2-40B4-BE49-F238E27FC236}">
              <a16:creationId xmlns:a16="http://schemas.microsoft.com/office/drawing/2014/main" id="{3A3D3A4F-5C57-4E7A-85B9-43BF594865B4}"/>
            </a:ext>
          </a:extLst>
        </xdr:cNvPr>
        <xdr:cNvSpPr/>
      </xdr:nvSpPr>
      <xdr:spPr>
        <a:xfrm>
          <a:off x="47429615" y="76190475"/>
          <a:ext cx="609601" cy="12944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275820</xdr:colOff>
      <xdr:row>319</xdr:row>
      <xdr:rowOff>21236</xdr:rowOff>
    </xdr:from>
    <xdr:to>
      <xdr:col>29</xdr:col>
      <xdr:colOff>73269</xdr:colOff>
      <xdr:row>319</xdr:row>
      <xdr:rowOff>415192</xdr:rowOff>
    </xdr:to>
    <xdr:sp macro="" textlink="">
      <xdr:nvSpPr>
        <xdr:cNvPr id="9" name="Oval 8">
          <a:extLst>
            <a:ext uri="{FF2B5EF4-FFF2-40B4-BE49-F238E27FC236}">
              <a16:creationId xmlns:a16="http://schemas.microsoft.com/office/drawing/2014/main" id="{3C102E48-DCFF-4EE4-A992-5DF63E5FCA73}"/>
            </a:ext>
          </a:extLst>
        </xdr:cNvPr>
        <xdr:cNvSpPr/>
      </xdr:nvSpPr>
      <xdr:spPr>
        <a:xfrm>
          <a:off x="61750170" y="75725936"/>
          <a:ext cx="902349" cy="393956"/>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86784</xdr:colOff>
      <xdr:row>2</xdr:row>
      <xdr:rowOff>93133</xdr:rowOff>
    </xdr:from>
    <xdr:to>
      <xdr:col>22</xdr:col>
      <xdr:colOff>740834</xdr:colOff>
      <xdr:row>4</xdr:row>
      <xdr:rowOff>140758</xdr:rowOff>
    </xdr:to>
    <xdr:sp macro="" textlink="">
      <xdr:nvSpPr>
        <xdr:cNvPr id="10" name="Down Arrow 16">
          <a:extLst>
            <a:ext uri="{FF2B5EF4-FFF2-40B4-BE49-F238E27FC236}">
              <a16:creationId xmlns:a16="http://schemas.microsoft.com/office/drawing/2014/main" id="{074471B4-55DA-4BE0-8DAF-4C83B08BB90D}"/>
            </a:ext>
          </a:extLst>
        </xdr:cNvPr>
        <xdr:cNvSpPr/>
      </xdr:nvSpPr>
      <xdr:spPr>
        <a:xfrm>
          <a:off x="44673309" y="864658"/>
          <a:ext cx="654050" cy="561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95250</xdr:colOff>
      <xdr:row>320</xdr:row>
      <xdr:rowOff>284691</xdr:rowOff>
    </xdr:from>
    <xdr:to>
      <xdr:col>24</xdr:col>
      <xdr:colOff>704851</xdr:colOff>
      <xdr:row>322</xdr:row>
      <xdr:rowOff>31750</xdr:rowOff>
    </xdr:to>
    <xdr:sp macro="" textlink="">
      <xdr:nvSpPr>
        <xdr:cNvPr id="12" name="Right Arrow 7">
          <a:extLst>
            <a:ext uri="{FF2B5EF4-FFF2-40B4-BE49-F238E27FC236}">
              <a16:creationId xmlns:a16="http://schemas.microsoft.com/office/drawing/2014/main" id="{1E2C2DB5-13C5-4343-BFC7-E23EE6F8B01F}"/>
            </a:ext>
          </a:extLst>
        </xdr:cNvPr>
        <xdr:cNvSpPr/>
      </xdr:nvSpPr>
      <xdr:spPr>
        <a:xfrm>
          <a:off x="46062900" y="76475166"/>
          <a:ext cx="609601" cy="54715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97692</xdr:colOff>
      <xdr:row>319</xdr:row>
      <xdr:rowOff>85480</xdr:rowOff>
    </xdr:from>
    <xdr:to>
      <xdr:col>26</xdr:col>
      <xdr:colOff>0</xdr:colOff>
      <xdr:row>319</xdr:row>
      <xdr:rowOff>402980</xdr:rowOff>
    </xdr:to>
    <xdr:sp macro="" textlink="">
      <xdr:nvSpPr>
        <xdr:cNvPr id="15" name="Oval 17">
          <a:extLst>
            <a:ext uri="{FF2B5EF4-FFF2-40B4-BE49-F238E27FC236}">
              <a16:creationId xmlns:a16="http://schemas.microsoft.com/office/drawing/2014/main" id="{5CAE79D5-FD15-46F1-A2CB-58C74F71A3FE}"/>
            </a:ext>
          </a:extLst>
        </xdr:cNvPr>
        <xdr:cNvSpPr/>
      </xdr:nvSpPr>
      <xdr:spPr>
        <a:xfrm>
          <a:off x="47151192" y="75790180"/>
          <a:ext cx="986693" cy="317500"/>
        </a:xfrm>
        <a:prstGeom prst="ellipse">
          <a:avLst/>
        </a:prstGeom>
        <a:noFill/>
        <a:ln>
          <a:solidFill>
            <a:srgbClr val="00206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43962</xdr:colOff>
      <xdr:row>1</xdr:row>
      <xdr:rowOff>0</xdr:rowOff>
    </xdr:from>
    <xdr:to>
      <xdr:col>41</xdr:col>
      <xdr:colOff>0</xdr:colOff>
      <xdr:row>3</xdr:row>
      <xdr:rowOff>181383</xdr:rowOff>
    </xdr:to>
    <xdr:sp macro="" textlink="">
      <xdr:nvSpPr>
        <xdr:cNvPr id="16" name="Down Arrow 27">
          <a:extLst>
            <a:ext uri="{FF2B5EF4-FFF2-40B4-BE49-F238E27FC236}">
              <a16:creationId xmlns:a16="http://schemas.microsoft.com/office/drawing/2014/main" id="{D883ECEB-22DA-4EB6-90C0-8B8FB924B94F}"/>
            </a:ext>
          </a:extLst>
        </xdr:cNvPr>
        <xdr:cNvSpPr/>
      </xdr:nvSpPr>
      <xdr:spPr>
        <a:xfrm>
          <a:off x="75196212" y="506291"/>
          <a:ext cx="901211" cy="703792"/>
        </a:xfrm>
        <a:prstGeom prst="downArrow">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BBEE-AF63-4ADA-B6D1-57333997A18E}">
  <dimension ref="A1:AI310"/>
  <sheetViews>
    <sheetView tabSelected="1" zoomScale="78" zoomScaleNormal="78" workbookViewId="0">
      <pane xSplit="7" ySplit="7" topLeftCell="H8" activePane="bottomRight" state="frozen"/>
      <selection pane="topRight" activeCell="H1" sqref="H1"/>
      <selection pane="bottomLeft" activeCell="A8" sqref="A8"/>
      <selection pane="bottomRight" activeCell="L30" sqref="L30"/>
    </sheetView>
  </sheetViews>
  <sheetFormatPr defaultColWidth="9.140625" defaultRowHeight="20.25" customHeight="1" outlineLevelCol="1"/>
  <cols>
    <col min="1" max="1" width="7.42578125" style="63" customWidth="1"/>
    <col min="2" max="2" width="33.5703125" style="63" customWidth="1"/>
    <col min="3" max="3" width="25.7109375" style="63" customWidth="1"/>
    <col min="4" max="4" width="10.5703125" style="63" customWidth="1"/>
    <col min="5" max="5" width="13.7109375" style="65" customWidth="1" collapsed="1"/>
    <col min="6" max="6" width="13.7109375" style="65" customWidth="1"/>
    <col min="7" max="7" width="11.140625" style="63" customWidth="1"/>
    <col min="8" max="17" width="11.42578125" style="63" customWidth="1" outlineLevel="1"/>
    <col min="18" max="18" width="11.42578125" style="64" customWidth="1" outlineLevel="1"/>
    <col min="19" max="19" width="11.42578125" style="63" customWidth="1" outlineLevel="1"/>
    <col min="20" max="20" width="12.85546875" style="129" customWidth="1"/>
    <col min="21" max="21" width="40.85546875" style="123" customWidth="1"/>
    <col min="22" max="22" width="15.7109375" style="63" customWidth="1"/>
    <col min="23" max="23" width="16.5703125" style="63" customWidth="1" outlineLevel="1"/>
    <col min="24" max="24" width="15" style="63" customWidth="1" outlineLevel="1"/>
    <col min="25" max="26" width="17" style="63" customWidth="1" outlineLevel="1"/>
    <col min="27" max="27" width="16.28515625" style="63" customWidth="1" outlineLevel="1"/>
    <col min="28" max="28" width="17.42578125" style="63" customWidth="1" outlineLevel="1"/>
    <col min="29" max="31" width="16.28515625" style="63" customWidth="1" outlineLevel="1"/>
    <col min="32" max="32" width="17.28515625" style="63" customWidth="1" outlineLevel="1"/>
    <col min="33" max="33" width="15.85546875" style="64" customWidth="1" outlineLevel="1"/>
    <col min="34" max="34" width="17.28515625" style="63" customWidth="1" outlineLevel="1"/>
    <col min="35" max="35" width="14.140625" style="129" customWidth="1"/>
    <col min="36" max="16384" width="9.140625" style="63"/>
  </cols>
  <sheetData>
    <row r="1" spans="1:35" ht="20.25" customHeight="1">
      <c r="B1" s="64" t="s">
        <v>49</v>
      </c>
      <c r="R1" s="63"/>
      <c r="T1" s="63"/>
      <c r="U1" s="66"/>
      <c r="AG1" s="63"/>
      <c r="AI1" s="64"/>
    </row>
    <row r="2" spans="1:35" ht="20.25" customHeight="1">
      <c r="B2" s="67" t="s">
        <v>0</v>
      </c>
      <c r="H2" s="68">
        <v>50</v>
      </c>
      <c r="I2" s="68">
        <f t="shared" ref="I2:X3" si="0">+H2+1</f>
        <v>51</v>
      </c>
      <c r="J2" s="68">
        <f t="shared" si="0"/>
        <v>52</v>
      </c>
      <c r="K2" s="68">
        <f t="shared" si="0"/>
        <v>53</v>
      </c>
      <c r="L2" s="68">
        <f t="shared" si="0"/>
        <v>54</v>
      </c>
      <c r="M2" s="68">
        <f t="shared" si="0"/>
        <v>55</v>
      </c>
      <c r="N2" s="68">
        <f t="shared" si="0"/>
        <v>56</v>
      </c>
      <c r="O2" s="68">
        <f t="shared" si="0"/>
        <v>57</v>
      </c>
      <c r="P2" s="68">
        <f t="shared" si="0"/>
        <v>58</v>
      </c>
      <c r="Q2" s="68">
        <f t="shared" si="0"/>
        <v>59</v>
      </c>
      <c r="R2" s="68">
        <f t="shared" si="0"/>
        <v>60</v>
      </c>
      <c r="S2" s="68">
        <f t="shared" si="0"/>
        <v>61</v>
      </c>
      <c r="T2" s="64"/>
      <c r="U2" s="66"/>
      <c r="AG2" s="63"/>
      <c r="AI2" s="64"/>
    </row>
    <row r="3" spans="1:35" ht="20.25" customHeight="1">
      <c r="A3" s="69">
        <v>1</v>
      </c>
      <c r="B3" s="69">
        <f>+A3+1</f>
        <v>2</v>
      </c>
      <c r="C3" s="69">
        <f t="shared" ref="C3:H3" si="1">+B3+1</f>
        <v>3</v>
      </c>
      <c r="D3" s="69">
        <f t="shared" si="1"/>
        <v>4</v>
      </c>
      <c r="E3" s="69">
        <f t="shared" si="1"/>
        <v>5</v>
      </c>
      <c r="F3" s="69">
        <f t="shared" si="1"/>
        <v>6</v>
      </c>
      <c r="G3" s="69">
        <f t="shared" si="1"/>
        <v>7</v>
      </c>
      <c r="H3" s="69">
        <f t="shared" si="1"/>
        <v>8</v>
      </c>
      <c r="I3" s="69">
        <f t="shared" si="0"/>
        <v>9</v>
      </c>
      <c r="J3" s="69">
        <f t="shared" si="0"/>
        <v>10</v>
      </c>
      <c r="K3" s="69">
        <f t="shared" si="0"/>
        <v>11</v>
      </c>
      <c r="L3" s="69">
        <f t="shared" si="0"/>
        <v>12</v>
      </c>
      <c r="M3" s="69">
        <f t="shared" si="0"/>
        <v>13</v>
      </c>
      <c r="N3" s="69">
        <f t="shared" si="0"/>
        <v>14</v>
      </c>
      <c r="O3" s="69">
        <f t="shared" si="0"/>
        <v>15</v>
      </c>
      <c r="P3" s="69">
        <f t="shared" si="0"/>
        <v>16</v>
      </c>
      <c r="Q3" s="69">
        <f t="shared" si="0"/>
        <v>17</v>
      </c>
      <c r="R3" s="69">
        <f t="shared" si="0"/>
        <v>18</v>
      </c>
      <c r="S3" s="69">
        <f t="shared" si="0"/>
        <v>19</v>
      </c>
      <c r="T3" s="69">
        <f t="shared" si="0"/>
        <v>20</v>
      </c>
      <c r="U3" s="70">
        <f t="shared" si="0"/>
        <v>21</v>
      </c>
      <c r="V3" s="69">
        <f t="shared" si="0"/>
        <v>22</v>
      </c>
      <c r="W3" s="69">
        <f t="shared" si="0"/>
        <v>23</v>
      </c>
      <c r="X3" s="69">
        <f t="shared" si="0"/>
        <v>24</v>
      </c>
      <c r="Y3" s="69">
        <f t="shared" ref="Y3:AI3" si="2">+X3+1</f>
        <v>25</v>
      </c>
      <c r="Z3" s="69">
        <f t="shared" si="2"/>
        <v>26</v>
      </c>
      <c r="AA3" s="69">
        <f t="shared" si="2"/>
        <v>27</v>
      </c>
      <c r="AB3" s="69">
        <f t="shared" si="2"/>
        <v>28</v>
      </c>
      <c r="AC3" s="69">
        <f t="shared" si="2"/>
        <v>29</v>
      </c>
      <c r="AD3" s="69">
        <f t="shared" si="2"/>
        <v>30</v>
      </c>
      <c r="AE3" s="69">
        <f t="shared" si="2"/>
        <v>31</v>
      </c>
      <c r="AF3" s="69">
        <f t="shared" si="2"/>
        <v>32</v>
      </c>
      <c r="AG3" s="69">
        <f t="shared" si="2"/>
        <v>33</v>
      </c>
      <c r="AH3" s="69">
        <f t="shared" si="2"/>
        <v>34</v>
      </c>
      <c r="AI3" s="69">
        <f t="shared" si="2"/>
        <v>35</v>
      </c>
    </row>
    <row r="4" spans="1:35" ht="20.25" customHeight="1">
      <c r="A4" s="63">
        <v>1</v>
      </c>
      <c r="B4" s="68" t="s">
        <v>1</v>
      </c>
      <c r="E4" s="63"/>
      <c r="F4" s="63"/>
      <c r="R4" s="63"/>
      <c r="T4" s="64"/>
      <c r="U4" s="66"/>
      <c r="V4" s="64"/>
      <c r="W4" s="71"/>
      <c r="X4" s="71"/>
      <c r="Y4" s="71"/>
      <c r="Z4" s="71"/>
      <c r="AA4" s="71"/>
      <c r="AB4" s="71"/>
      <c r="AC4" s="71"/>
      <c r="AD4" s="71"/>
      <c r="AE4" s="71"/>
      <c r="AF4" s="71"/>
      <c r="AG4" s="71"/>
      <c r="AH4" s="71"/>
      <c r="AI4" s="64"/>
    </row>
    <row r="5" spans="1:35" ht="20.25" customHeight="1">
      <c r="B5" s="68" t="s">
        <v>3</v>
      </c>
      <c r="H5" s="72"/>
      <c r="I5" s="72"/>
      <c r="J5" s="72"/>
      <c r="K5" s="72"/>
      <c r="L5" s="72"/>
      <c r="M5" s="72"/>
      <c r="N5" s="72"/>
      <c r="O5" s="72"/>
      <c r="P5" s="72"/>
      <c r="Q5" s="72"/>
      <c r="R5" s="72"/>
      <c r="S5" s="72"/>
      <c r="T5" s="64"/>
      <c r="U5" s="66"/>
      <c r="W5" s="72"/>
      <c r="X5" s="72"/>
      <c r="Y5" s="72"/>
      <c r="Z5" s="72"/>
      <c r="AA5" s="72"/>
      <c r="AB5" s="72"/>
      <c r="AC5" s="72"/>
      <c r="AD5" s="72"/>
      <c r="AE5" s="72"/>
      <c r="AF5" s="72"/>
      <c r="AG5" s="72"/>
      <c r="AH5" s="72"/>
      <c r="AI5" s="64"/>
    </row>
    <row r="6" spans="1:35" ht="20.25" customHeight="1" thickBot="1">
      <c r="A6" s="73" t="s">
        <v>4</v>
      </c>
      <c r="B6" s="73" t="s">
        <v>4</v>
      </c>
      <c r="C6" s="73" t="s">
        <v>4</v>
      </c>
      <c r="D6" s="73"/>
      <c r="E6" s="74" t="s">
        <v>4</v>
      </c>
      <c r="F6" s="74"/>
      <c r="H6" s="142" t="s">
        <v>50</v>
      </c>
      <c r="I6" s="143"/>
      <c r="J6" s="143"/>
      <c r="K6" s="143"/>
      <c r="L6" s="143"/>
      <c r="M6" s="143"/>
      <c r="N6" s="143"/>
      <c r="O6" s="143"/>
      <c r="P6" s="143"/>
      <c r="Q6" s="143"/>
      <c r="R6" s="143"/>
      <c r="S6" s="144"/>
      <c r="T6" s="64"/>
      <c r="U6" s="66"/>
      <c r="W6" s="72"/>
      <c r="X6" s="72"/>
      <c r="Y6" s="72"/>
      <c r="Z6" s="72"/>
      <c r="AA6" s="72"/>
      <c r="AB6" s="72"/>
      <c r="AC6" s="72"/>
      <c r="AD6" s="72"/>
      <c r="AE6" s="72"/>
      <c r="AF6" s="72"/>
      <c r="AG6" s="72"/>
      <c r="AH6" s="72"/>
      <c r="AI6" s="64"/>
    </row>
    <row r="7" spans="1:35" s="85" customFormat="1" ht="85.5" customHeight="1">
      <c r="A7" s="75" t="s">
        <v>5</v>
      </c>
      <c r="B7" s="75" t="s">
        <v>6</v>
      </c>
      <c r="C7" s="75" t="s">
        <v>7</v>
      </c>
      <c r="D7" s="75" t="s">
        <v>8</v>
      </c>
      <c r="E7" s="76" t="s">
        <v>51</v>
      </c>
      <c r="F7" s="76" t="s">
        <v>52</v>
      </c>
      <c r="G7" s="77" t="s">
        <v>53</v>
      </c>
      <c r="H7" s="78" t="s">
        <v>12</v>
      </c>
      <c r="I7" s="78" t="s">
        <v>13</v>
      </c>
      <c r="J7" s="78" t="s">
        <v>14</v>
      </c>
      <c r="K7" s="78" t="s">
        <v>15</v>
      </c>
      <c r="L7" s="78" t="s">
        <v>16</v>
      </c>
      <c r="M7" s="78" t="s">
        <v>17</v>
      </c>
      <c r="N7" s="78" t="s">
        <v>18</v>
      </c>
      <c r="O7" s="78" t="s">
        <v>19</v>
      </c>
      <c r="P7" s="78" t="s">
        <v>20</v>
      </c>
      <c r="Q7" s="78" t="s">
        <v>21</v>
      </c>
      <c r="R7" s="78" t="s">
        <v>22</v>
      </c>
      <c r="S7" s="78" t="s">
        <v>23</v>
      </c>
      <c r="T7" s="79" t="s">
        <v>54</v>
      </c>
      <c r="U7" s="80" t="s">
        <v>55</v>
      </c>
      <c r="V7" s="81" t="s">
        <v>56</v>
      </c>
      <c r="W7" s="82" t="s">
        <v>12</v>
      </c>
      <c r="X7" s="83" t="s">
        <v>13</v>
      </c>
      <c r="Y7" s="83" t="s">
        <v>14</v>
      </c>
      <c r="Z7" s="83" t="s">
        <v>15</v>
      </c>
      <c r="AA7" s="83" t="s">
        <v>16</v>
      </c>
      <c r="AB7" s="83" t="s">
        <v>17</v>
      </c>
      <c r="AC7" s="83" t="s">
        <v>18</v>
      </c>
      <c r="AD7" s="83" t="s">
        <v>19</v>
      </c>
      <c r="AE7" s="83" t="s">
        <v>20</v>
      </c>
      <c r="AF7" s="83" t="s">
        <v>21</v>
      </c>
      <c r="AG7" s="83" t="s">
        <v>22</v>
      </c>
      <c r="AH7" s="83" t="s">
        <v>23</v>
      </c>
      <c r="AI7" s="84" t="s">
        <v>57</v>
      </c>
    </row>
    <row r="8" spans="1:35" ht="20.25" customHeight="1">
      <c r="A8" s="131" t="s">
        <v>119</v>
      </c>
      <c r="D8" s="63">
        <v>620</v>
      </c>
      <c r="E8" s="65">
        <v>130</v>
      </c>
      <c r="F8" s="65">
        <v>18</v>
      </c>
      <c r="G8" s="86">
        <f t="shared" ref="G8:G60" si="3">SUM(H8:S8)</f>
        <v>0</v>
      </c>
      <c r="H8" s="87"/>
      <c r="I8" s="87"/>
      <c r="J8" s="87"/>
      <c r="K8" s="87"/>
      <c r="L8" s="87"/>
      <c r="M8" s="87"/>
      <c r="N8" s="87"/>
      <c r="O8" s="87"/>
      <c r="P8" s="87"/>
      <c r="Q8" s="87"/>
      <c r="R8" s="87"/>
      <c r="S8" s="87"/>
      <c r="T8" s="88">
        <f>+F8-SUM(H8:S8)</f>
        <v>18</v>
      </c>
      <c r="U8" s="66"/>
      <c r="V8" s="86">
        <f>SUM(W8:AH8)</f>
        <v>0</v>
      </c>
      <c r="W8" s="89">
        <f>+$E8/$F8*H8</f>
        <v>0</v>
      </c>
      <c r="X8" s="89">
        <f t="shared" ref="X8:AH23" si="4">+$E8/$F8*I8</f>
        <v>0</v>
      </c>
      <c r="Y8" s="89">
        <f t="shared" si="4"/>
        <v>0</v>
      </c>
      <c r="Z8" s="89">
        <f t="shared" si="4"/>
        <v>0</v>
      </c>
      <c r="AA8" s="89">
        <f t="shared" si="4"/>
        <v>0</v>
      </c>
      <c r="AB8" s="89">
        <f t="shared" si="4"/>
        <v>0</v>
      </c>
      <c r="AC8" s="89">
        <f t="shared" si="4"/>
        <v>0</v>
      </c>
      <c r="AD8" s="89">
        <f t="shared" si="4"/>
        <v>0</v>
      </c>
      <c r="AE8" s="89">
        <f t="shared" si="4"/>
        <v>0</v>
      </c>
      <c r="AF8" s="89">
        <f t="shared" si="4"/>
        <v>0</v>
      </c>
      <c r="AG8" s="89">
        <f t="shared" si="4"/>
        <v>0</v>
      </c>
      <c r="AH8" s="89">
        <f t="shared" si="4"/>
        <v>0</v>
      </c>
      <c r="AI8" s="88">
        <f>+E8-V8</f>
        <v>130</v>
      </c>
    </row>
    <row r="9" spans="1:35" ht="20.25" customHeight="1">
      <c r="A9" s="131" t="s">
        <v>120</v>
      </c>
      <c r="D9" s="63">
        <v>640</v>
      </c>
      <c r="E9" s="65">
        <v>130</v>
      </c>
      <c r="F9" s="65">
        <v>18</v>
      </c>
      <c r="G9" s="86">
        <f t="shared" si="3"/>
        <v>0</v>
      </c>
      <c r="H9" s="87"/>
      <c r="I9" s="87"/>
      <c r="J9" s="87"/>
      <c r="K9" s="87"/>
      <c r="L9" s="87"/>
      <c r="M9" s="87"/>
      <c r="N9" s="87"/>
      <c r="O9" s="87"/>
      <c r="P9" s="87"/>
      <c r="Q9" s="87"/>
      <c r="R9" s="87"/>
      <c r="S9" s="87"/>
      <c r="T9" s="88">
        <f t="shared" ref="T9:T72" si="5">+F9-SUM(H9:S9)</f>
        <v>18</v>
      </c>
      <c r="U9" s="66"/>
      <c r="V9" s="86">
        <f t="shared" ref="V9:V71" si="6">SUM(W9:AH9)</f>
        <v>0</v>
      </c>
      <c r="W9" s="89">
        <f>+$E9/$F9*H9</f>
        <v>0</v>
      </c>
      <c r="X9" s="89">
        <f t="shared" si="4"/>
        <v>0</v>
      </c>
      <c r="Y9" s="89">
        <f t="shared" si="4"/>
        <v>0</v>
      </c>
      <c r="Z9" s="89">
        <f t="shared" si="4"/>
        <v>0</v>
      </c>
      <c r="AA9" s="89">
        <f t="shared" si="4"/>
        <v>0</v>
      </c>
      <c r="AB9" s="89">
        <f t="shared" si="4"/>
        <v>0</v>
      </c>
      <c r="AC9" s="89">
        <f t="shared" si="4"/>
        <v>0</v>
      </c>
      <c r="AD9" s="89">
        <f t="shared" si="4"/>
        <v>0</v>
      </c>
      <c r="AE9" s="89">
        <f t="shared" si="4"/>
        <v>0</v>
      </c>
      <c r="AF9" s="89">
        <f t="shared" si="4"/>
        <v>0</v>
      </c>
      <c r="AG9" s="89">
        <f t="shared" si="4"/>
        <v>0</v>
      </c>
      <c r="AH9" s="89">
        <f t="shared" si="4"/>
        <v>0</v>
      </c>
      <c r="AI9" s="88">
        <f t="shared" ref="AI9:AI72" si="7">+E9-V9</f>
        <v>130</v>
      </c>
    </row>
    <row r="10" spans="1:35" ht="20.25" customHeight="1">
      <c r="A10" s="131" t="s">
        <v>121</v>
      </c>
      <c r="D10" s="63">
        <v>640</v>
      </c>
      <c r="E10" s="65">
        <v>130</v>
      </c>
      <c r="F10" s="65">
        <v>18</v>
      </c>
      <c r="G10" s="86">
        <f t="shared" si="3"/>
        <v>0</v>
      </c>
      <c r="H10" s="87"/>
      <c r="I10" s="87"/>
      <c r="J10" s="87"/>
      <c r="K10" s="87"/>
      <c r="L10" s="87"/>
      <c r="M10" s="87"/>
      <c r="N10" s="87"/>
      <c r="O10" s="87"/>
      <c r="P10" s="87"/>
      <c r="Q10" s="87"/>
      <c r="R10" s="87"/>
      <c r="S10" s="87"/>
      <c r="T10" s="88">
        <f t="shared" si="5"/>
        <v>18</v>
      </c>
      <c r="U10" s="66"/>
      <c r="V10" s="86">
        <f t="shared" si="6"/>
        <v>0</v>
      </c>
      <c r="W10" s="89">
        <f t="shared" ref="W10:W73" si="8">+$E$8/$F$8*H10</f>
        <v>0</v>
      </c>
      <c r="X10" s="89">
        <f t="shared" si="4"/>
        <v>0</v>
      </c>
      <c r="Y10" s="89">
        <f t="shared" si="4"/>
        <v>0</v>
      </c>
      <c r="Z10" s="89">
        <f t="shared" si="4"/>
        <v>0</v>
      </c>
      <c r="AA10" s="89">
        <f t="shared" si="4"/>
        <v>0</v>
      </c>
      <c r="AB10" s="89">
        <f t="shared" si="4"/>
        <v>0</v>
      </c>
      <c r="AC10" s="89">
        <f t="shared" si="4"/>
        <v>0</v>
      </c>
      <c r="AD10" s="89">
        <f t="shared" si="4"/>
        <v>0</v>
      </c>
      <c r="AE10" s="89">
        <f t="shared" si="4"/>
        <v>0</v>
      </c>
      <c r="AF10" s="89">
        <f t="shared" si="4"/>
        <v>0</v>
      </c>
      <c r="AG10" s="89">
        <f t="shared" si="4"/>
        <v>0</v>
      </c>
      <c r="AH10" s="89">
        <f t="shared" si="4"/>
        <v>0</v>
      </c>
      <c r="AI10" s="88">
        <f t="shared" si="7"/>
        <v>130</v>
      </c>
    </row>
    <row r="11" spans="1:35" ht="20.25" customHeight="1">
      <c r="A11" s="131" t="s">
        <v>122</v>
      </c>
      <c r="D11" s="63">
        <v>640</v>
      </c>
      <c r="E11" s="65">
        <v>130</v>
      </c>
      <c r="F11" s="65">
        <v>18</v>
      </c>
      <c r="G11" s="86">
        <f t="shared" si="3"/>
        <v>10</v>
      </c>
      <c r="H11" s="87"/>
      <c r="I11" s="87"/>
      <c r="J11" s="87"/>
      <c r="K11" s="87"/>
      <c r="L11" s="87"/>
      <c r="M11" s="87"/>
      <c r="N11" s="87"/>
      <c r="O11" s="87"/>
      <c r="P11" s="90">
        <v>1</v>
      </c>
      <c r="Q11" s="90">
        <v>9</v>
      </c>
      <c r="R11" s="87"/>
      <c r="S11" s="87"/>
      <c r="T11" s="88">
        <f t="shared" si="5"/>
        <v>8</v>
      </c>
      <c r="U11" s="66"/>
      <c r="V11" s="86">
        <f t="shared" si="6"/>
        <v>72.222222222222229</v>
      </c>
      <c r="W11" s="89">
        <f t="shared" si="8"/>
        <v>0</v>
      </c>
      <c r="X11" s="89">
        <f t="shared" si="4"/>
        <v>0</v>
      </c>
      <c r="Y11" s="89">
        <f t="shared" si="4"/>
        <v>0</v>
      </c>
      <c r="Z11" s="89">
        <f t="shared" si="4"/>
        <v>0</v>
      </c>
      <c r="AA11" s="89">
        <f t="shared" si="4"/>
        <v>0</v>
      </c>
      <c r="AB11" s="89">
        <f t="shared" si="4"/>
        <v>0</v>
      </c>
      <c r="AC11" s="89">
        <f t="shared" si="4"/>
        <v>0</v>
      </c>
      <c r="AD11" s="89">
        <f t="shared" si="4"/>
        <v>0</v>
      </c>
      <c r="AE11" s="89">
        <f t="shared" si="4"/>
        <v>7.2222222222222223</v>
      </c>
      <c r="AF11" s="89">
        <f t="shared" si="4"/>
        <v>65</v>
      </c>
      <c r="AG11" s="89">
        <f t="shared" si="4"/>
        <v>0</v>
      </c>
      <c r="AH11" s="89">
        <f t="shared" si="4"/>
        <v>0</v>
      </c>
      <c r="AI11" s="88">
        <f t="shared" si="7"/>
        <v>57.777777777777771</v>
      </c>
    </row>
    <row r="12" spans="1:35" ht="20.25" customHeight="1">
      <c r="A12" s="131" t="s">
        <v>123</v>
      </c>
      <c r="D12" s="63">
        <v>620</v>
      </c>
      <c r="E12" s="65">
        <v>130</v>
      </c>
      <c r="F12" s="65">
        <v>18</v>
      </c>
      <c r="G12" s="86">
        <f t="shared" si="3"/>
        <v>18</v>
      </c>
      <c r="H12" s="87"/>
      <c r="I12" s="87"/>
      <c r="J12" s="87"/>
      <c r="K12" s="87"/>
      <c r="L12" s="87"/>
      <c r="M12" s="87"/>
      <c r="N12" s="87"/>
      <c r="O12" s="90">
        <v>13</v>
      </c>
      <c r="P12" s="90">
        <v>5</v>
      </c>
      <c r="Q12" s="87"/>
      <c r="R12" s="87"/>
      <c r="S12" s="87"/>
      <c r="T12" s="88">
        <f t="shared" si="5"/>
        <v>0</v>
      </c>
      <c r="U12" s="66"/>
      <c r="V12" s="86">
        <f t="shared" si="6"/>
        <v>130</v>
      </c>
      <c r="W12" s="89">
        <f t="shared" si="8"/>
        <v>0</v>
      </c>
      <c r="X12" s="89">
        <f t="shared" si="4"/>
        <v>0</v>
      </c>
      <c r="Y12" s="89">
        <f t="shared" si="4"/>
        <v>0</v>
      </c>
      <c r="Z12" s="89">
        <f t="shared" si="4"/>
        <v>0</v>
      </c>
      <c r="AA12" s="89">
        <f t="shared" si="4"/>
        <v>0</v>
      </c>
      <c r="AB12" s="89">
        <f t="shared" si="4"/>
        <v>0</v>
      </c>
      <c r="AC12" s="89">
        <f t="shared" si="4"/>
        <v>0</v>
      </c>
      <c r="AD12" s="89">
        <f t="shared" si="4"/>
        <v>93.888888888888886</v>
      </c>
      <c r="AE12" s="89">
        <f t="shared" si="4"/>
        <v>36.111111111111114</v>
      </c>
      <c r="AF12" s="89">
        <f t="shared" si="4"/>
        <v>0</v>
      </c>
      <c r="AG12" s="89">
        <f t="shared" si="4"/>
        <v>0</v>
      </c>
      <c r="AH12" s="89">
        <f t="shared" si="4"/>
        <v>0</v>
      </c>
      <c r="AI12" s="88">
        <f t="shared" si="7"/>
        <v>0</v>
      </c>
    </row>
    <row r="13" spans="1:35" ht="20.25" customHeight="1">
      <c r="A13" s="131" t="s">
        <v>124</v>
      </c>
      <c r="D13" s="63">
        <v>620</v>
      </c>
      <c r="E13" s="65">
        <v>130</v>
      </c>
      <c r="F13" s="65">
        <v>18</v>
      </c>
      <c r="G13" s="86">
        <f t="shared" si="3"/>
        <v>0</v>
      </c>
      <c r="H13" s="87"/>
      <c r="I13" s="87"/>
      <c r="J13" s="87"/>
      <c r="K13" s="87"/>
      <c r="L13" s="87"/>
      <c r="M13" s="87"/>
      <c r="N13" s="87"/>
      <c r="O13" s="87"/>
      <c r="P13" s="87"/>
      <c r="Q13" s="87"/>
      <c r="R13" s="87"/>
      <c r="S13" s="87"/>
      <c r="T13" s="88">
        <f t="shared" si="5"/>
        <v>18</v>
      </c>
      <c r="U13" s="66"/>
      <c r="V13" s="86">
        <f t="shared" si="6"/>
        <v>0</v>
      </c>
      <c r="W13" s="89">
        <f t="shared" si="8"/>
        <v>0</v>
      </c>
      <c r="X13" s="89">
        <f t="shared" si="4"/>
        <v>0</v>
      </c>
      <c r="Y13" s="89">
        <f t="shared" si="4"/>
        <v>0</v>
      </c>
      <c r="Z13" s="89">
        <f t="shared" si="4"/>
        <v>0</v>
      </c>
      <c r="AA13" s="89">
        <f t="shared" si="4"/>
        <v>0</v>
      </c>
      <c r="AB13" s="89">
        <f t="shared" si="4"/>
        <v>0</v>
      </c>
      <c r="AC13" s="89">
        <f t="shared" si="4"/>
        <v>0</v>
      </c>
      <c r="AD13" s="89">
        <f t="shared" si="4"/>
        <v>0</v>
      </c>
      <c r="AE13" s="89">
        <f t="shared" si="4"/>
        <v>0</v>
      </c>
      <c r="AF13" s="89">
        <f t="shared" si="4"/>
        <v>0</v>
      </c>
      <c r="AG13" s="89">
        <f t="shared" si="4"/>
        <v>0</v>
      </c>
      <c r="AH13" s="89">
        <f t="shared" si="4"/>
        <v>0</v>
      </c>
      <c r="AI13" s="88">
        <f t="shared" si="7"/>
        <v>130</v>
      </c>
    </row>
    <row r="14" spans="1:35" ht="20.25" customHeight="1">
      <c r="A14" s="131" t="s">
        <v>125</v>
      </c>
      <c r="D14" s="63">
        <v>610</v>
      </c>
      <c r="E14" s="65">
        <v>130</v>
      </c>
      <c r="F14" s="65">
        <v>18</v>
      </c>
      <c r="G14" s="86">
        <f t="shared" si="3"/>
        <v>18</v>
      </c>
      <c r="H14" s="87"/>
      <c r="I14" s="87"/>
      <c r="J14" s="87"/>
      <c r="K14" s="87"/>
      <c r="L14" s="87"/>
      <c r="M14" s="87"/>
      <c r="N14" s="90">
        <v>18</v>
      </c>
      <c r="O14" s="87"/>
      <c r="P14" s="87"/>
      <c r="Q14" s="87"/>
      <c r="R14" s="87"/>
      <c r="S14" s="87"/>
      <c r="T14" s="88">
        <f t="shared" si="5"/>
        <v>0</v>
      </c>
      <c r="U14" s="66"/>
      <c r="V14" s="86">
        <f t="shared" si="6"/>
        <v>130</v>
      </c>
      <c r="W14" s="89">
        <f t="shared" si="8"/>
        <v>0</v>
      </c>
      <c r="X14" s="89">
        <f t="shared" si="4"/>
        <v>0</v>
      </c>
      <c r="Y14" s="89">
        <f t="shared" si="4"/>
        <v>0</v>
      </c>
      <c r="Z14" s="89">
        <f t="shared" si="4"/>
        <v>0</v>
      </c>
      <c r="AA14" s="89">
        <f t="shared" si="4"/>
        <v>0</v>
      </c>
      <c r="AB14" s="89">
        <f t="shared" si="4"/>
        <v>0</v>
      </c>
      <c r="AC14" s="89">
        <f t="shared" si="4"/>
        <v>130</v>
      </c>
      <c r="AD14" s="89">
        <f t="shared" si="4"/>
        <v>0</v>
      </c>
      <c r="AE14" s="89">
        <f t="shared" si="4"/>
        <v>0</v>
      </c>
      <c r="AF14" s="89">
        <f t="shared" si="4"/>
        <v>0</v>
      </c>
      <c r="AG14" s="89">
        <f t="shared" si="4"/>
        <v>0</v>
      </c>
      <c r="AH14" s="89">
        <f t="shared" si="4"/>
        <v>0</v>
      </c>
      <c r="AI14" s="88">
        <f t="shared" si="7"/>
        <v>0</v>
      </c>
    </row>
    <row r="15" spans="1:35" ht="20.25" customHeight="1">
      <c r="A15" s="131" t="s">
        <v>126</v>
      </c>
      <c r="D15" s="63">
        <v>630</v>
      </c>
      <c r="E15" s="65">
        <v>130</v>
      </c>
      <c r="F15" s="65">
        <v>18</v>
      </c>
      <c r="G15" s="86">
        <f t="shared" si="3"/>
        <v>0</v>
      </c>
      <c r="H15" s="87"/>
      <c r="I15" s="87"/>
      <c r="J15" s="87"/>
      <c r="K15" s="87"/>
      <c r="L15" s="87"/>
      <c r="M15" s="87"/>
      <c r="N15" s="87"/>
      <c r="O15" s="87"/>
      <c r="P15" s="87"/>
      <c r="Q15" s="87"/>
      <c r="R15" s="87"/>
      <c r="S15" s="87"/>
      <c r="T15" s="88">
        <f t="shared" si="5"/>
        <v>18</v>
      </c>
      <c r="U15" s="66"/>
      <c r="V15" s="86">
        <f t="shared" si="6"/>
        <v>0</v>
      </c>
      <c r="W15" s="89">
        <f t="shared" si="8"/>
        <v>0</v>
      </c>
      <c r="X15" s="89">
        <f t="shared" si="4"/>
        <v>0</v>
      </c>
      <c r="Y15" s="89">
        <f t="shared" si="4"/>
        <v>0</v>
      </c>
      <c r="Z15" s="89">
        <f t="shared" si="4"/>
        <v>0</v>
      </c>
      <c r="AA15" s="89">
        <f t="shared" si="4"/>
        <v>0</v>
      </c>
      <c r="AB15" s="89">
        <f t="shared" si="4"/>
        <v>0</v>
      </c>
      <c r="AC15" s="89">
        <f t="shared" si="4"/>
        <v>0</v>
      </c>
      <c r="AD15" s="89">
        <f t="shared" si="4"/>
        <v>0</v>
      </c>
      <c r="AE15" s="89">
        <f t="shared" si="4"/>
        <v>0</v>
      </c>
      <c r="AF15" s="89">
        <f t="shared" si="4"/>
        <v>0</v>
      </c>
      <c r="AG15" s="89">
        <f t="shared" si="4"/>
        <v>0</v>
      </c>
      <c r="AH15" s="89">
        <f t="shared" si="4"/>
        <v>0</v>
      </c>
      <c r="AI15" s="88">
        <f t="shared" si="7"/>
        <v>130</v>
      </c>
    </row>
    <row r="16" spans="1:35" ht="20.25" customHeight="1">
      <c r="A16" s="131" t="s">
        <v>127</v>
      </c>
      <c r="B16" s="91"/>
      <c r="D16" s="63">
        <v>971</v>
      </c>
      <c r="E16" s="65">
        <v>130</v>
      </c>
      <c r="F16" s="65">
        <v>18</v>
      </c>
      <c r="G16" s="86">
        <f t="shared" si="3"/>
        <v>18</v>
      </c>
      <c r="H16" s="87"/>
      <c r="I16" s="87"/>
      <c r="J16" s="87"/>
      <c r="K16" s="87"/>
      <c r="L16" s="87"/>
      <c r="M16" s="87"/>
      <c r="N16" s="90">
        <v>15</v>
      </c>
      <c r="O16" s="90">
        <v>3</v>
      </c>
      <c r="P16" s="87"/>
      <c r="Q16" s="87"/>
      <c r="R16" s="87"/>
      <c r="S16" s="87"/>
      <c r="T16" s="88">
        <f t="shared" si="5"/>
        <v>0</v>
      </c>
      <c r="U16" s="66"/>
      <c r="V16" s="86">
        <f t="shared" si="6"/>
        <v>130</v>
      </c>
      <c r="W16" s="89">
        <f t="shared" si="8"/>
        <v>0</v>
      </c>
      <c r="X16" s="89">
        <f t="shared" si="4"/>
        <v>0</v>
      </c>
      <c r="Y16" s="89">
        <f t="shared" si="4"/>
        <v>0</v>
      </c>
      <c r="Z16" s="89">
        <f t="shared" si="4"/>
        <v>0</v>
      </c>
      <c r="AA16" s="89">
        <f t="shared" si="4"/>
        <v>0</v>
      </c>
      <c r="AB16" s="89">
        <f t="shared" si="4"/>
        <v>0</v>
      </c>
      <c r="AC16" s="89">
        <f t="shared" si="4"/>
        <v>108.33333333333333</v>
      </c>
      <c r="AD16" s="89">
        <f t="shared" si="4"/>
        <v>21.666666666666668</v>
      </c>
      <c r="AE16" s="89">
        <f t="shared" si="4"/>
        <v>0</v>
      </c>
      <c r="AF16" s="89">
        <f t="shared" si="4"/>
        <v>0</v>
      </c>
      <c r="AG16" s="89">
        <f t="shared" si="4"/>
        <v>0</v>
      </c>
      <c r="AH16" s="89">
        <f t="shared" si="4"/>
        <v>0</v>
      </c>
      <c r="AI16" s="88">
        <f t="shared" si="7"/>
        <v>0</v>
      </c>
    </row>
    <row r="17" spans="1:35" ht="20.25" customHeight="1">
      <c r="A17" s="131" t="s">
        <v>128</v>
      </c>
      <c r="B17" s="91"/>
      <c r="D17" s="63">
        <v>971</v>
      </c>
      <c r="E17" s="65">
        <v>130</v>
      </c>
      <c r="F17" s="65">
        <v>18</v>
      </c>
      <c r="G17" s="86">
        <f t="shared" si="3"/>
        <v>18</v>
      </c>
      <c r="H17" s="87"/>
      <c r="I17" s="87"/>
      <c r="J17" s="87"/>
      <c r="K17" s="87"/>
      <c r="L17" s="87">
        <v>18</v>
      </c>
      <c r="M17" s="87"/>
      <c r="N17" s="87"/>
      <c r="O17" s="87"/>
      <c r="P17" s="87"/>
      <c r="Q17" s="87"/>
      <c r="R17" s="87"/>
      <c r="S17" s="87"/>
      <c r="T17" s="88">
        <f t="shared" si="5"/>
        <v>0</v>
      </c>
      <c r="U17" s="66"/>
      <c r="V17" s="86">
        <f t="shared" si="6"/>
        <v>130</v>
      </c>
      <c r="W17" s="89">
        <f t="shared" si="8"/>
        <v>0</v>
      </c>
      <c r="X17" s="89">
        <f t="shared" si="4"/>
        <v>0</v>
      </c>
      <c r="Y17" s="89">
        <f t="shared" si="4"/>
        <v>0</v>
      </c>
      <c r="Z17" s="89">
        <f t="shared" si="4"/>
        <v>0</v>
      </c>
      <c r="AA17" s="89">
        <f t="shared" si="4"/>
        <v>130</v>
      </c>
      <c r="AB17" s="89">
        <f t="shared" si="4"/>
        <v>0</v>
      </c>
      <c r="AC17" s="89">
        <f t="shared" si="4"/>
        <v>0</v>
      </c>
      <c r="AD17" s="89">
        <f t="shared" si="4"/>
        <v>0</v>
      </c>
      <c r="AE17" s="89">
        <f t="shared" si="4"/>
        <v>0</v>
      </c>
      <c r="AF17" s="89">
        <f t="shared" si="4"/>
        <v>0</v>
      </c>
      <c r="AG17" s="89">
        <f t="shared" si="4"/>
        <v>0</v>
      </c>
      <c r="AH17" s="89">
        <f t="shared" si="4"/>
        <v>0</v>
      </c>
      <c r="AI17" s="88">
        <f t="shared" si="7"/>
        <v>0</v>
      </c>
    </row>
    <row r="18" spans="1:35" ht="20.25" customHeight="1">
      <c r="A18" s="131" t="s">
        <v>129</v>
      </c>
      <c r="B18" s="91"/>
      <c r="D18" s="63">
        <v>281</v>
      </c>
      <c r="E18" s="65">
        <v>130</v>
      </c>
      <c r="F18" s="65">
        <v>18</v>
      </c>
      <c r="G18" s="86">
        <f t="shared" si="3"/>
        <v>18</v>
      </c>
      <c r="H18" s="87"/>
      <c r="I18" s="87"/>
      <c r="J18" s="92"/>
      <c r="K18" s="87"/>
      <c r="L18" s="87">
        <v>18</v>
      </c>
      <c r="M18" s="87"/>
      <c r="N18" s="87"/>
      <c r="O18" s="87"/>
      <c r="P18" s="87"/>
      <c r="Q18" s="87"/>
      <c r="R18" s="87"/>
      <c r="S18" s="87"/>
      <c r="T18" s="88">
        <f t="shared" si="5"/>
        <v>0</v>
      </c>
      <c r="U18" s="66"/>
      <c r="V18" s="86">
        <f t="shared" si="6"/>
        <v>130</v>
      </c>
      <c r="W18" s="89">
        <f t="shared" si="8"/>
        <v>0</v>
      </c>
      <c r="X18" s="89">
        <f t="shared" si="4"/>
        <v>0</v>
      </c>
      <c r="Y18" s="89">
        <f t="shared" si="4"/>
        <v>0</v>
      </c>
      <c r="Z18" s="89">
        <f t="shared" si="4"/>
        <v>0</v>
      </c>
      <c r="AA18" s="89">
        <f t="shared" si="4"/>
        <v>130</v>
      </c>
      <c r="AB18" s="89">
        <f t="shared" si="4"/>
        <v>0</v>
      </c>
      <c r="AC18" s="89">
        <f t="shared" si="4"/>
        <v>0</v>
      </c>
      <c r="AD18" s="89">
        <f t="shared" si="4"/>
        <v>0</v>
      </c>
      <c r="AE18" s="89">
        <f t="shared" si="4"/>
        <v>0</v>
      </c>
      <c r="AF18" s="89">
        <f t="shared" si="4"/>
        <v>0</v>
      </c>
      <c r="AG18" s="89">
        <f t="shared" si="4"/>
        <v>0</v>
      </c>
      <c r="AH18" s="89">
        <f t="shared" si="4"/>
        <v>0</v>
      </c>
      <c r="AI18" s="88">
        <f t="shared" si="7"/>
        <v>0</v>
      </c>
    </row>
    <row r="19" spans="1:35" ht="20.25" customHeight="1">
      <c r="A19" s="131" t="s">
        <v>130</v>
      </c>
      <c r="B19" s="91"/>
      <c r="D19" s="63">
        <v>212</v>
      </c>
      <c r="E19" s="65">
        <v>130</v>
      </c>
      <c r="F19" s="65">
        <v>18</v>
      </c>
      <c r="G19" s="86">
        <f t="shared" si="3"/>
        <v>18</v>
      </c>
      <c r="H19" s="87"/>
      <c r="I19" s="87">
        <v>12</v>
      </c>
      <c r="J19" s="87">
        <v>6</v>
      </c>
      <c r="K19" s="87"/>
      <c r="L19" s="87"/>
      <c r="M19" s="87"/>
      <c r="N19" s="87"/>
      <c r="O19" s="87"/>
      <c r="P19" s="87"/>
      <c r="Q19" s="87"/>
      <c r="R19" s="87"/>
      <c r="S19" s="87"/>
      <c r="T19" s="88">
        <f t="shared" si="5"/>
        <v>0</v>
      </c>
      <c r="U19" s="66"/>
      <c r="V19" s="86">
        <f t="shared" si="6"/>
        <v>130</v>
      </c>
      <c r="W19" s="89">
        <f t="shared" si="8"/>
        <v>0</v>
      </c>
      <c r="X19" s="89">
        <f t="shared" si="4"/>
        <v>86.666666666666671</v>
      </c>
      <c r="Y19" s="89">
        <f t="shared" si="4"/>
        <v>43.333333333333336</v>
      </c>
      <c r="Z19" s="89">
        <f t="shared" si="4"/>
        <v>0</v>
      </c>
      <c r="AA19" s="89">
        <f t="shared" si="4"/>
        <v>0</v>
      </c>
      <c r="AB19" s="89">
        <f t="shared" si="4"/>
        <v>0</v>
      </c>
      <c r="AC19" s="89">
        <f t="shared" si="4"/>
        <v>0</v>
      </c>
      <c r="AD19" s="89">
        <f t="shared" si="4"/>
        <v>0</v>
      </c>
      <c r="AE19" s="89">
        <f t="shared" si="4"/>
        <v>0</v>
      </c>
      <c r="AF19" s="89">
        <f t="shared" si="4"/>
        <v>0</v>
      </c>
      <c r="AG19" s="89">
        <f t="shared" si="4"/>
        <v>0</v>
      </c>
      <c r="AH19" s="89">
        <f t="shared" si="4"/>
        <v>0</v>
      </c>
      <c r="AI19" s="88">
        <f t="shared" si="7"/>
        <v>0</v>
      </c>
    </row>
    <row r="20" spans="1:35" ht="20.25" customHeight="1">
      <c r="A20" s="131" t="s">
        <v>131</v>
      </c>
      <c r="B20" s="91"/>
      <c r="C20" s="91"/>
      <c r="D20" s="63">
        <v>282</v>
      </c>
      <c r="E20" s="65">
        <v>130</v>
      </c>
      <c r="F20" s="65">
        <v>18</v>
      </c>
      <c r="G20" s="86">
        <f t="shared" si="3"/>
        <v>18</v>
      </c>
      <c r="H20" s="87">
        <v>15</v>
      </c>
      <c r="I20" s="87"/>
      <c r="J20" s="87"/>
      <c r="K20" s="87"/>
      <c r="L20" s="87"/>
      <c r="M20" s="87"/>
      <c r="N20" s="87"/>
      <c r="O20" s="87"/>
      <c r="P20" s="87"/>
      <c r="Q20" s="87"/>
      <c r="R20" s="87">
        <v>3</v>
      </c>
      <c r="S20" s="87"/>
      <c r="T20" s="88">
        <f t="shared" si="5"/>
        <v>0</v>
      </c>
      <c r="U20" s="66"/>
      <c r="V20" s="86">
        <f t="shared" si="6"/>
        <v>130</v>
      </c>
      <c r="W20" s="89">
        <f t="shared" si="8"/>
        <v>108.33333333333333</v>
      </c>
      <c r="X20" s="89">
        <f t="shared" si="4"/>
        <v>0</v>
      </c>
      <c r="Y20" s="89">
        <f t="shared" si="4"/>
        <v>0</v>
      </c>
      <c r="Z20" s="89">
        <f t="shared" si="4"/>
        <v>0</v>
      </c>
      <c r="AA20" s="89">
        <f t="shared" si="4"/>
        <v>0</v>
      </c>
      <c r="AB20" s="89">
        <f t="shared" si="4"/>
        <v>0</v>
      </c>
      <c r="AC20" s="89">
        <f t="shared" si="4"/>
        <v>0</v>
      </c>
      <c r="AD20" s="89">
        <f t="shared" si="4"/>
        <v>0</v>
      </c>
      <c r="AE20" s="89">
        <f t="shared" si="4"/>
        <v>0</v>
      </c>
      <c r="AF20" s="89">
        <f t="shared" si="4"/>
        <v>0</v>
      </c>
      <c r="AG20" s="89">
        <f t="shared" si="4"/>
        <v>21.666666666666668</v>
      </c>
      <c r="AH20" s="89">
        <f t="shared" si="4"/>
        <v>0</v>
      </c>
      <c r="AI20" s="88">
        <f t="shared" si="7"/>
        <v>0</v>
      </c>
    </row>
    <row r="21" spans="1:35" ht="20.25" customHeight="1">
      <c r="A21" s="131" t="s">
        <v>132</v>
      </c>
      <c r="B21" s="91"/>
      <c r="D21" s="63">
        <v>282</v>
      </c>
      <c r="E21" s="65">
        <v>130</v>
      </c>
      <c r="F21" s="65">
        <v>18</v>
      </c>
      <c r="G21" s="86">
        <f t="shared" si="3"/>
        <v>18</v>
      </c>
      <c r="H21" s="87"/>
      <c r="I21" s="87"/>
      <c r="J21" s="90">
        <v>8</v>
      </c>
      <c r="K21" s="90">
        <v>10</v>
      </c>
      <c r="L21" s="87"/>
      <c r="M21" s="87"/>
      <c r="N21" s="87"/>
      <c r="O21" s="87"/>
      <c r="P21" s="87"/>
      <c r="Q21" s="87"/>
      <c r="R21" s="87"/>
      <c r="S21" s="87"/>
      <c r="T21" s="88">
        <f t="shared" si="5"/>
        <v>0</v>
      </c>
      <c r="U21" s="66"/>
      <c r="V21" s="86">
        <f t="shared" si="6"/>
        <v>130</v>
      </c>
      <c r="W21" s="89">
        <f t="shared" si="8"/>
        <v>0</v>
      </c>
      <c r="X21" s="89">
        <f t="shared" si="4"/>
        <v>0</v>
      </c>
      <c r="Y21" s="89">
        <f t="shared" si="4"/>
        <v>57.777777777777779</v>
      </c>
      <c r="Z21" s="89">
        <f t="shared" si="4"/>
        <v>72.222222222222229</v>
      </c>
      <c r="AA21" s="89">
        <f t="shared" si="4"/>
        <v>0</v>
      </c>
      <c r="AB21" s="89">
        <f t="shared" si="4"/>
        <v>0</v>
      </c>
      <c r="AC21" s="89">
        <f t="shared" si="4"/>
        <v>0</v>
      </c>
      <c r="AD21" s="89">
        <f t="shared" si="4"/>
        <v>0</v>
      </c>
      <c r="AE21" s="89">
        <f t="shared" si="4"/>
        <v>0</v>
      </c>
      <c r="AF21" s="89">
        <f t="shared" si="4"/>
        <v>0</v>
      </c>
      <c r="AG21" s="89">
        <f t="shared" si="4"/>
        <v>0</v>
      </c>
      <c r="AH21" s="89">
        <f t="shared" si="4"/>
        <v>0</v>
      </c>
      <c r="AI21" s="88">
        <f t="shared" si="7"/>
        <v>0</v>
      </c>
    </row>
    <row r="22" spans="1:35" ht="20.25" customHeight="1">
      <c r="A22" s="131" t="s">
        <v>133</v>
      </c>
      <c r="B22" s="91"/>
      <c r="C22" s="91"/>
      <c r="D22" s="63">
        <v>971</v>
      </c>
      <c r="E22" s="65">
        <v>130</v>
      </c>
      <c r="F22" s="65">
        <v>18</v>
      </c>
      <c r="G22" s="86">
        <f t="shared" si="3"/>
        <v>18</v>
      </c>
      <c r="H22" s="87"/>
      <c r="I22" s="87"/>
      <c r="J22" s="87"/>
      <c r="K22" s="87"/>
      <c r="L22" s="87"/>
      <c r="M22" s="87"/>
      <c r="N22" s="87"/>
      <c r="O22" s="87"/>
      <c r="P22" s="87">
        <v>18</v>
      </c>
      <c r="Q22" s="87"/>
      <c r="R22" s="87"/>
      <c r="S22" s="87"/>
      <c r="T22" s="88">
        <f t="shared" si="5"/>
        <v>0</v>
      </c>
      <c r="U22" s="66"/>
      <c r="V22" s="86">
        <f t="shared" si="6"/>
        <v>130</v>
      </c>
      <c r="W22" s="89">
        <f t="shared" si="8"/>
        <v>0</v>
      </c>
      <c r="X22" s="89">
        <f t="shared" si="4"/>
        <v>0</v>
      </c>
      <c r="Y22" s="89">
        <f t="shared" si="4"/>
        <v>0</v>
      </c>
      <c r="Z22" s="89">
        <f t="shared" si="4"/>
        <v>0</v>
      </c>
      <c r="AA22" s="89">
        <f t="shared" si="4"/>
        <v>0</v>
      </c>
      <c r="AB22" s="89">
        <f t="shared" si="4"/>
        <v>0</v>
      </c>
      <c r="AC22" s="89">
        <f t="shared" si="4"/>
        <v>0</v>
      </c>
      <c r="AD22" s="89">
        <f t="shared" si="4"/>
        <v>0</v>
      </c>
      <c r="AE22" s="89">
        <f t="shared" si="4"/>
        <v>130</v>
      </c>
      <c r="AF22" s="89">
        <f t="shared" si="4"/>
        <v>0</v>
      </c>
      <c r="AG22" s="89">
        <f t="shared" si="4"/>
        <v>0</v>
      </c>
      <c r="AH22" s="89">
        <f t="shared" si="4"/>
        <v>0</v>
      </c>
      <c r="AI22" s="88">
        <f t="shared" si="7"/>
        <v>0</v>
      </c>
    </row>
    <row r="23" spans="1:35" ht="20.25" customHeight="1">
      <c r="A23" s="131" t="s">
        <v>134</v>
      </c>
      <c r="B23" s="91"/>
      <c r="C23" s="91"/>
      <c r="D23" s="63">
        <v>281</v>
      </c>
      <c r="E23" s="65">
        <v>130</v>
      </c>
      <c r="F23" s="65">
        <v>18</v>
      </c>
      <c r="G23" s="86">
        <f t="shared" si="3"/>
        <v>18</v>
      </c>
      <c r="H23" s="87"/>
      <c r="I23" s="87"/>
      <c r="J23" s="87"/>
      <c r="K23" s="87"/>
      <c r="L23" s="87"/>
      <c r="M23" s="87"/>
      <c r="N23" s="87"/>
      <c r="O23" s="87">
        <v>18</v>
      </c>
      <c r="P23" s="87"/>
      <c r="Q23" s="87"/>
      <c r="R23" s="87"/>
      <c r="S23" s="87"/>
      <c r="T23" s="88">
        <f t="shared" si="5"/>
        <v>0</v>
      </c>
      <c r="U23" s="66"/>
      <c r="V23" s="86">
        <f t="shared" si="6"/>
        <v>130</v>
      </c>
      <c r="W23" s="89">
        <f t="shared" si="8"/>
        <v>0</v>
      </c>
      <c r="X23" s="89">
        <f t="shared" si="4"/>
        <v>0</v>
      </c>
      <c r="Y23" s="89">
        <f t="shared" si="4"/>
        <v>0</v>
      </c>
      <c r="Z23" s="89">
        <f t="shared" si="4"/>
        <v>0</v>
      </c>
      <c r="AA23" s="89">
        <f t="shared" si="4"/>
        <v>0</v>
      </c>
      <c r="AB23" s="89">
        <f t="shared" si="4"/>
        <v>0</v>
      </c>
      <c r="AC23" s="89">
        <f t="shared" si="4"/>
        <v>0</v>
      </c>
      <c r="AD23" s="89">
        <f t="shared" si="4"/>
        <v>130</v>
      </c>
      <c r="AE23" s="89">
        <f t="shared" si="4"/>
        <v>0</v>
      </c>
      <c r="AF23" s="89">
        <f t="shared" si="4"/>
        <v>0</v>
      </c>
      <c r="AG23" s="89">
        <f t="shared" si="4"/>
        <v>0</v>
      </c>
      <c r="AH23" s="89">
        <f t="shared" si="4"/>
        <v>0</v>
      </c>
      <c r="AI23" s="88">
        <f t="shared" si="7"/>
        <v>0</v>
      </c>
    </row>
    <row r="24" spans="1:35" ht="20.25" customHeight="1">
      <c r="A24" s="131" t="s">
        <v>135</v>
      </c>
      <c r="B24" s="91"/>
      <c r="D24" s="63">
        <v>282</v>
      </c>
      <c r="E24" s="65">
        <v>130</v>
      </c>
      <c r="F24" s="65">
        <v>18</v>
      </c>
      <c r="G24" s="86">
        <f t="shared" si="3"/>
        <v>18</v>
      </c>
      <c r="H24" s="87">
        <v>16</v>
      </c>
      <c r="I24" s="87">
        <v>1</v>
      </c>
      <c r="J24" s="87"/>
      <c r="K24" s="87"/>
      <c r="L24" s="87"/>
      <c r="M24" s="90">
        <v>1</v>
      </c>
      <c r="N24" s="87"/>
      <c r="O24" s="87"/>
      <c r="P24" s="87"/>
      <c r="Q24" s="87"/>
      <c r="R24" s="87"/>
      <c r="S24" s="87"/>
      <c r="T24" s="88">
        <f t="shared" si="5"/>
        <v>0</v>
      </c>
      <c r="U24" s="66"/>
      <c r="V24" s="86">
        <f t="shared" si="6"/>
        <v>130</v>
      </c>
      <c r="W24" s="89">
        <f t="shared" si="8"/>
        <v>115.55555555555556</v>
      </c>
      <c r="X24" s="89">
        <f t="shared" ref="X24:AH47" si="9">+$E24/$F24*I24</f>
        <v>7.2222222222222223</v>
      </c>
      <c r="Y24" s="89">
        <f t="shared" si="9"/>
        <v>0</v>
      </c>
      <c r="Z24" s="89">
        <f t="shared" si="9"/>
        <v>0</v>
      </c>
      <c r="AA24" s="89">
        <f t="shared" si="9"/>
        <v>0</v>
      </c>
      <c r="AB24" s="89">
        <f t="shared" si="9"/>
        <v>7.2222222222222223</v>
      </c>
      <c r="AC24" s="89">
        <f t="shared" si="9"/>
        <v>0</v>
      </c>
      <c r="AD24" s="89">
        <f t="shared" si="9"/>
        <v>0</v>
      </c>
      <c r="AE24" s="89">
        <f t="shared" si="9"/>
        <v>0</v>
      </c>
      <c r="AF24" s="89">
        <f t="shared" si="9"/>
        <v>0</v>
      </c>
      <c r="AG24" s="89">
        <f t="shared" si="9"/>
        <v>0</v>
      </c>
      <c r="AH24" s="89">
        <f t="shared" si="9"/>
        <v>0</v>
      </c>
      <c r="AI24" s="88">
        <f t="shared" si="7"/>
        <v>0</v>
      </c>
    </row>
    <row r="25" spans="1:35" ht="20.25" customHeight="1">
      <c r="A25" s="131" t="s">
        <v>136</v>
      </c>
      <c r="B25" s="91"/>
      <c r="D25" s="63">
        <v>630</v>
      </c>
      <c r="E25" s="65">
        <v>130</v>
      </c>
      <c r="F25" s="65">
        <v>18</v>
      </c>
      <c r="G25" s="86">
        <f t="shared" si="3"/>
        <v>0</v>
      </c>
      <c r="H25" s="87"/>
      <c r="I25" s="87"/>
      <c r="J25" s="87"/>
      <c r="K25" s="87"/>
      <c r="L25" s="87"/>
      <c r="M25" s="87"/>
      <c r="N25" s="87"/>
      <c r="O25" s="87"/>
      <c r="P25" s="87"/>
      <c r="Q25" s="87"/>
      <c r="R25" s="87"/>
      <c r="S25" s="87"/>
      <c r="T25" s="88">
        <f t="shared" si="5"/>
        <v>18</v>
      </c>
      <c r="U25" s="66"/>
      <c r="V25" s="86">
        <f t="shared" si="6"/>
        <v>0</v>
      </c>
      <c r="W25" s="89">
        <f t="shared" si="8"/>
        <v>0</v>
      </c>
      <c r="X25" s="89">
        <f t="shared" si="9"/>
        <v>0</v>
      </c>
      <c r="Y25" s="89">
        <f t="shared" si="9"/>
        <v>0</v>
      </c>
      <c r="Z25" s="89">
        <f t="shared" si="9"/>
        <v>0</v>
      </c>
      <c r="AA25" s="89">
        <f t="shared" si="9"/>
        <v>0</v>
      </c>
      <c r="AB25" s="89">
        <f t="shared" si="9"/>
        <v>0</v>
      </c>
      <c r="AC25" s="89">
        <f t="shared" si="9"/>
        <v>0</v>
      </c>
      <c r="AD25" s="89">
        <f t="shared" si="9"/>
        <v>0</v>
      </c>
      <c r="AE25" s="89">
        <f t="shared" si="9"/>
        <v>0</v>
      </c>
      <c r="AF25" s="89">
        <f t="shared" si="9"/>
        <v>0</v>
      </c>
      <c r="AG25" s="89">
        <f t="shared" si="9"/>
        <v>0</v>
      </c>
      <c r="AH25" s="89">
        <f t="shared" si="9"/>
        <v>0</v>
      </c>
      <c r="AI25" s="88">
        <f t="shared" si="7"/>
        <v>130</v>
      </c>
    </row>
    <row r="26" spans="1:35" ht="20.25" customHeight="1">
      <c r="A26" s="131" t="s">
        <v>137</v>
      </c>
      <c r="D26" s="63">
        <v>971</v>
      </c>
      <c r="E26" s="65">
        <v>130</v>
      </c>
      <c r="F26" s="65">
        <v>18</v>
      </c>
      <c r="G26" s="86">
        <f t="shared" si="3"/>
        <v>18</v>
      </c>
      <c r="H26" s="87"/>
      <c r="I26" s="87"/>
      <c r="J26" s="87"/>
      <c r="K26" s="87"/>
      <c r="L26" s="87"/>
      <c r="M26" s="87"/>
      <c r="N26" s="87"/>
      <c r="O26" s="87"/>
      <c r="P26" s="87"/>
      <c r="Q26" s="87"/>
      <c r="R26" s="87"/>
      <c r="S26" s="90">
        <v>18</v>
      </c>
      <c r="T26" s="88">
        <f t="shared" si="5"/>
        <v>0</v>
      </c>
      <c r="U26" s="66"/>
      <c r="V26" s="86">
        <f t="shared" si="6"/>
        <v>130</v>
      </c>
      <c r="W26" s="89">
        <f t="shared" si="8"/>
        <v>0</v>
      </c>
      <c r="X26" s="89">
        <f t="shared" si="9"/>
        <v>0</v>
      </c>
      <c r="Y26" s="89">
        <f t="shared" si="9"/>
        <v>0</v>
      </c>
      <c r="Z26" s="89">
        <f t="shared" si="9"/>
        <v>0</v>
      </c>
      <c r="AA26" s="89">
        <f t="shared" si="9"/>
        <v>0</v>
      </c>
      <c r="AB26" s="89">
        <f t="shared" si="9"/>
        <v>0</v>
      </c>
      <c r="AC26" s="89">
        <f t="shared" si="9"/>
        <v>0</v>
      </c>
      <c r="AD26" s="89">
        <f t="shared" si="9"/>
        <v>0</v>
      </c>
      <c r="AE26" s="89">
        <f t="shared" si="9"/>
        <v>0</v>
      </c>
      <c r="AF26" s="89">
        <f t="shared" si="9"/>
        <v>0</v>
      </c>
      <c r="AG26" s="89">
        <f t="shared" si="9"/>
        <v>0</v>
      </c>
      <c r="AH26" s="89">
        <f t="shared" si="9"/>
        <v>130</v>
      </c>
      <c r="AI26" s="88">
        <f t="shared" si="7"/>
        <v>0</v>
      </c>
    </row>
    <row r="27" spans="1:35" ht="20.25" customHeight="1">
      <c r="A27" s="131" t="s">
        <v>138</v>
      </c>
      <c r="B27" s="91"/>
      <c r="C27" s="91"/>
      <c r="D27" s="63">
        <v>650</v>
      </c>
      <c r="E27" s="65">
        <v>130</v>
      </c>
      <c r="F27" s="65">
        <v>18</v>
      </c>
      <c r="G27" s="86">
        <f t="shared" si="3"/>
        <v>10</v>
      </c>
      <c r="H27" s="87"/>
      <c r="I27" s="87"/>
      <c r="J27" s="87"/>
      <c r="K27" s="87"/>
      <c r="L27" s="87"/>
      <c r="M27" s="87"/>
      <c r="N27" s="87"/>
      <c r="O27" s="87"/>
      <c r="P27" s="87"/>
      <c r="Q27" s="87"/>
      <c r="R27" s="87">
        <v>1</v>
      </c>
      <c r="S27" s="87">
        <v>9</v>
      </c>
      <c r="T27" s="88">
        <f t="shared" si="5"/>
        <v>8</v>
      </c>
      <c r="U27" s="66"/>
      <c r="V27" s="86">
        <f t="shared" si="6"/>
        <v>72.222222222222229</v>
      </c>
      <c r="W27" s="89">
        <f t="shared" si="8"/>
        <v>0</v>
      </c>
      <c r="X27" s="89">
        <f t="shared" si="9"/>
        <v>0</v>
      </c>
      <c r="Y27" s="89">
        <f t="shared" si="9"/>
        <v>0</v>
      </c>
      <c r="Z27" s="89">
        <f t="shared" si="9"/>
        <v>0</v>
      </c>
      <c r="AA27" s="89">
        <f t="shared" si="9"/>
        <v>0</v>
      </c>
      <c r="AB27" s="89">
        <f t="shared" si="9"/>
        <v>0</v>
      </c>
      <c r="AC27" s="89">
        <f t="shared" si="9"/>
        <v>0</v>
      </c>
      <c r="AD27" s="89">
        <f t="shared" si="9"/>
        <v>0</v>
      </c>
      <c r="AE27" s="89">
        <f t="shared" si="9"/>
        <v>0</v>
      </c>
      <c r="AF27" s="89">
        <f t="shared" si="9"/>
        <v>0</v>
      </c>
      <c r="AG27" s="89">
        <f t="shared" si="9"/>
        <v>7.2222222222222223</v>
      </c>
      <c r="AH27" s="89">
        <f t="shared" si="9"/>
        <v>65</v>
      </c>
      <c r="AI27" s="88">
        <f t="shared" si="7"/>
        <v>57.777777777777771</v>
      </c>
    </row>
    <row r="28" spans="1:35" ht="20.25" customHeight="1">
      <c r="A28" s="131" t="s">
        <v>139</v>
      </c>
      <c r="B28" s="91"/>
      <c r="D28" s="63">
        <v>650</v>
      </c>
      <c r="E28" s="65">
        <v>130</v>
      </c>
      <c r="F28" s="65">
        <v>18</v>
      </c>
      <c r="G28" s="86">
        <f t="shared" si="3"/>
        <v>0</v>
      </c>
      <c r="H28" s="87"/>
      <c r="I28" s="87"/>
      <c r="J28" s="87"/>
      <c r="K28" s="87"/>
      <c r="L28" s="87"/>
      <c r="M28" s="87"/>
      <c r="N28" s="87"/>
      <c r="O28" s="87"/>
      <c r="P28" s="87"/>
      <c r="Q28" s="87"/>
      <c r="R28" s="87"/>
      <c r="S28" s="87"/>
      <c r="T28" s="88">
        <f t="shared" si="5"/>
        <v>18</v>
      </c>
      <c r="U28" s="66"/>
      <c r="V28" s="86">
        <f t="shared" si="6"/>
        <v>0</v>
      </c>
      <c r="W28" s="89">
        <f t="shared" si="8"/>
        <v>0</v>
      </c>
      <c r="X28" s="89">
        <f t="shared" si="9"/>
        <v>0</v>
      </c>
      <c r="Y28" s="89">
        <f t="shared" si="9"/>
        <v>0</v>
      </c>
      <c r="Z28" s="89">
        <f t="shared" si="9"/>
        <v>0</v>
      </c>
      <c r="AA28" s="89">
        <f t="shared" si="9"/>
        <v>0</v>
      </c>
      <c r="AB28" s="89">
        <f t="shared" si="9"/>
        <v>0</v>
      </c>
      <c r="AC28" s="89">
        <f t="shared" si="9"/>
        <v>0</v>
      </c>
      <c r="AD28" s="89">
        <f t="shared" si="9"/>
        <v>0</v>
      </c>
      <c r="AE28" s="89">
        <f t="shared" si="9"/>
        <v>0</v>
      </c>
      <c r="AF28" s="89">
        <f t="shared" si="9"/>
        <v>0</v>
      </c>
      <c r="AG28" s="89">
        <f t="shared" si="9"/>
        <v>0</v>
      </c>
      <c r="AH28" s="89">
        <f t="shared" si="9"/>
        <v>0</v>
      </c>
      <c r="AI28" s="88">
        <f t="shared" si="7"/>
        <v>130</v>
      </c>
    </row>
    <row r="29" spans="1:35" ht="20.25" customHeight="1">
      <c r="A29" s="131" t="s">
        <v>140</v>
      </c>
      <c r="B29" s="91"/>
      <c r="D29" s="63">
        <v>650</v>
      </c>
      <c r="E29" s="65">
        <v>130</v>
      </c>
      <c r="F29" s="65">
        <v>18</v>
      </c>
      <c r="G29" s="86">
        <f t="shared" si="3"/>
        <v>0</v>
      </c>
      <c r="H29" s="87"/>
      <c r="I29" s="87"/>
      <c r="J29" s="87"/>
      <c r="K29" s="87"/>
      <c r="L29" s="87"/>
      <c r="M29" s="87"/>
      <c r="N29" s="87"/>
      <c r="O29" s="87"/>
      <c r="P29" s="87"/>
      <c r="Q29" s="87"/>
      <c r="R29" s="87"/>
      <c r="S29" s="87"/>
      <c r="T29" s="88">
        <f t="shared" si="5"/>
        <v>18</v>
      </c>
      <c r="U29" s="66"/>
      <c r="V29" s="86">
        <f t="shared" si="6"/>
        <v>0</v>
      </c>
      <c r="W29" s="89">
        <f t="shared" si="8"/>
        <v>0</v>
      </c>
      <c r="X29" s="89">
        <f t="shared" si="9"/>
        <v>0</v>
      </c>
      <c r="Y29" s="89">
        <f t="shared" si="9"/>
        <v>0</v>
      </c>
      <c r="Z29" s="89">
        <f t="shared" si="9"/>
        <v>0</v>
      </c>
      <c r="AA29" s="89">
        <f t="shared" si="9"/>
        <v>0</v>
      </c>
      <c r="AB29" s="89">
        <f t="shared" si="9"/>
        <v>0</v>
      </c>
      <c r="AC29" s="89">
        <f t="shared" si="9"/>
        <v>0</v>
      </c>
      <c r="AD29" s="89">
        <f t="shared" si="9"/>
        <v>0</v>
      </c>
      <c r="AE29" s="89">
        <f t="shared" si="9"/>
        <v>0</v>
      </c>
      <c r="AF29" s="89">
        <f t="shared" si="9"/>
        <v>0</v>
      </c>
      <c r="AG29" s="89">
        <f t="shared" si="9"/>
        <v>0</v>
      </c>
      <c r="AH29" s="89">
        <f t="shared" si="9"/>
        <v>0</v>
      </c>
      <c r="AI29" s="88">
        <f t="shared" si="7"/>
        <v>130</v>
      </c>
    </row>
    <row r="30" spans="1:35" ht="20.25" customHeight="1">
      <c r="A30" s="131" t="s">
        <v>141</v>
      </c>
      <c r="B30" s="91"/>
      <c r="D30" s="63">
        <v>650</v>
      </c>
      <c r="E30" s="65">
        <v>130</v>
      </c>
      <c r="F30" s="65">
        <v>18</v>
      </c>
      <c r="G30" s="86">
        <f t="shared" si="3"/>
        <v>0</v>
      </c>
      <c r="H30" s="87"/>
      <c r="I30" s="87"/>
      <c r="J30" s="87"/>
      <c r="K30" s="87"/>
      <c r="L30" s="87"/>
      <c r="M30" s="87"/>
      <c r="N30" s="87"/>
      <c r="O30" s="87"/>
      <c r="P30" s="87"/>
      <c r="Q30" s="87"/>
      <c r="R30" s="87"/>
      <c r="S30" s="87"/>
      <c r="T30" s="88">
        <f t="shared" si="5"/>
        <v>18</v>
      </c>
      <c r="U30" s="66"/>
      <c r="V30" s="86">
        <f t="shared" si="6"/>
        <v>0</v>
      </c>
      <c r="W30" s="89">
        <f t="shared" si="8"/>
        <v>0</v>
      </c>
      <c r="X30" s="89">
        <f t="shared" si="9"/>
        <v>0</v>
      </c>
      <c r="Y30" s="89">
        <f t="shared" si="9"/>
        <v>0</v>
      </c>
      <c r="Z30" s="89">
        <f t="shared" si="9"/>
        <v>0</v>
      </c>
      <c r="AA30" s="89">
        <f t="shared" si="9"/>
        <v>0</v>
      </c>
      <c r="AB30" s="89">
        <f t="shared" si="9"/>
        <v>0</v>
      </c>
      <c r="AC30" s="89">
        <f t="shared" si="9"/>
        <v>0</v>
      </c>
      <c r="AD30" s="89">
        <f t="shared" si="9"/>
        <v>0</v>
      </c>
      <c r="AE30" s="89">
        <f t="shared" si="9"/>
        <v>0</v>
      </c>
      <c r="AF30" s="89">
        <f t="shared" si="9"/>
        <v>0</v>
      </c>
      <c r="AG30" s="89">
        <f t="shared" si="9"/>
        <v>0</v>
      </c>
      <c r="AH30" s="89">
        <f t="shared" si="9"/>
        <v>0</v>
      </c>
      <c r="AI30" s="88">
        <f t="shared" si="7"/>
        <v>130</v>
      </c>
    </row>
    <row r="31" spans="1:35" ht="20.25" customHeight="1">
      <c r="A31" s="131" t="s">
        <v>142</v>
      </c>
      <c r="B31" s="91"/>
      <c r="D31" s="63">
        <v>650</v>
      </c>
      <c r="E31" s="65">
        <v>130</v>
      </c>
      <c r="F31" s="65">
        <v>18</v>
      </c>
      <c r="G31" s="86">
        <f t="shared" si="3"/>
        <v>0</v>
      </c>
      <c r="H31" s="87"/>
      <c r="I31" s="87"/>
      <c r="J31" s="87"/>
      <c r="K31" s="87"/>
      <c r="L31" s="87"/>
      <c r="M31" s="87"/>
      <c r="N31" s="87"/>
      <c r="O31" s="87"/>
      <c r="P31" s="87"/>
      <c r="Q31" s="87"/>
      <c r="R31" s="87"/>
      <c r="S31" s="87"/>
      <c r="T31" s="88">
        <f t="shared" si="5"/>
        <v>18</v>
      </c>
      <c r="U31" s="66"/>
      <c r="V31" s="86">
        <f t="shared" si="6"/>
        <v>0</v>
      </c>
      <c r="W31" s="89">
        <f t="shared" si="8"/>
        <v>0</v>
      </c>
      <c r="X31" s="89">
        <f t="shared" si="9"/>
        <v>0</v>
      </c>
      <c r="Y31" s="89">
        <f t="shared" si="9"/>
        <v>0</v>
      </c>
      <c r="Z31" s="89">
        <f t="shared" si="9"/>
        <v>0</v>
      </c>
      <c r="AA31" s="89">
        <f t="shared" si="9"/>
        <v>0</v>
      </c>
      <c r="AB31" s="89">
        <f t="shared" si="9"/>
        <v>0</v>
      </c>
      <c r="AC31" s="89">
        <f t="shared" si="9"/>
        <v>0</v>
      </c>
      <c r="AD31" s="89">
        <f t="shared" si="9"/>
        <v>0</v>
      </c>
      <c r="AE31" s="89">
        <f t="shared" si="9"/>
        <v>0</v>
      </c>
      <c r="AF31" s="89">
        <f t="shared" si="9"/>
        <v>0</v>
      </c>
      <c r="AG31" s="89">
        <f t="shared" si="9"/>
        <v>0</v>
      </c>
      <c r="AH31" s="89">
        <f t="shared" si="9"/>
        <v>0</v>
      </c>
      <c r="AI31" s="88">
        <f t="shared" si="7"/>
        <v>130</v>
      </c>
    </row>
    <row r="32" spans="1:35" ht="20.25" customHeight="1">
      <c r="A32" s="131" t="s">
        <v>143</v>
      </c>
      <c r="B32" s="91"/>
      <c r="D32" s="63">
        <v>650</v>
      </c>
      <c r="E32" s="65">
        <v>130</v>
      </c>
      <c r="F32" s="65">
        <v>18</v>
      </c>
      <c r="G32" s="86">
        <f t="shared" si="3"/>
        <v>0</v>
      </c>
      <c r="H32" s="87"/>
      <c r="I32" s="87"/>
      <c r="J32" s="87"/>
      <c r="K32" s="87"/>
      <c r="L32" s="87"/>
      <c r="M32" s="87"/>
      <c r="N32" s="87"/>
      <c r="O32" s="87"/>
      <c r="P32" s="87"/>
      <c r="Q32" s="87"/>
      <c r="R32" s="87"/>
      <c r="S32" s="87"/>
      <c r="T32" s="88">
        <f t="shared" si="5"/>
        <v>18</v>
      </c>
      <c r="U32" s="66"/>
      <c r="V32" s="86">
        <f t="shared" si="6"/>
        <v>0</v>
      </c>
      <c r="W32" s="89">
        <f t="shared" si="8"/>
        <v>0</v>
      </c>
      <c r="X32" s="89">
        <f t="shared" si="9"/>
        <v>0</v>
      </c>
      <c r="Y32" s="89">
        <f t="shared" si="9"/>
        <v>0</v>
      </c>
      <c r="Z32" s="89">
        <f t="shared" si="9"/>
        <v>0</v>
      </c>
      <c r="AA32" s="89">
        <f t="shared" si="9"/>
        <v>0</v>
      </c>
      <c r="AB32" s="89">
        <f t="shared" si="9"/>
        <v>0</v>
      </c>
      <c r="AC32" s="89">
        <f t="shared" si="9"/>
        <v>0</v>
      </c>
      <c r="AD32" s="89">
        <f t="shared" si="9"/>
        <v>0</v>
      </c>
      <c r="AE32" s="89">
        <f t="shared" si="9"/>
        <v>0</v>
      </c>
      <c r="AF32" s="89">
        <f t="shared" si="9"/>
        <v>0</v>
      </c>
      <c r="AG32" s="89">
        <f t="shared" si="9"/>
        <v>0</v>
      </c>
      <c r="AH32" s="89">
        <f t="shared" si="9"/>
        <v>0</v>
      </c>
      <c r="AI32" s="88">
        <f t="shared" si="7"/>
        <v>130</v>
      </c>
    </row>
    <row r="33" spans="1:35" ht="20.25" customHeight="1">
      <c r="A33" s="131" t="s">
        <v>144</v>
      </c>
      <c r="B33" s="91"/>
      <c r="C33" s="91"/>
      <c r="D33" s="63">
        <v>650</v>
      </c>
      <c r="E33" s="65">
        <v>130</v>
      </c>
      <c r="F33" s="65">
        <v>18</v>
      </c>
      <c r="G33" s="86">
        <f t="shared" si="3"/>
        <v>18</v>
      </c>
      <c r="H33" s="87"/>
      <c r="I33" s="87"/>
      <c r="J33" s="87"/>
      <c r="K33" s="87"/>
      <c r="L33" s="87"/>
      <c r="M33" s="87"/>
      <c r="N33" s="87"/>
      <c r="O33" s="87"/>
      <c r="P33" s="87"/>
      <c r="Q33" s="87"/>
      <c r="R33" s="87"/>
      <c r="S33" s="87">
        <v>18</v>
      </c>
      <c r="T33" s="88">
        <f t="shared" si="5"/>
        <v>0</v>
      </c>
      <c r="U33" s="66"/>
      <c r="V33" s="86">
        <f t="shared" si="6"/>
        <v>130</v>
      </c>
      <c r="W33" s="89">
        <f t="shared" si="8"/>
        <v>0</v>
      </c>
      <c r="X33" s="89">
        <f t="shared" si="9"/>
        <v>0</v>
      </c>
      <c r="Y33" s="89">
        <f t="shared" si="9"/>
        <v>0</v>
      </c>
      <c r="Z33" s="89">
        <f t="shared" si="9"/>
        <v>0</v>
      </c>
      <c r="AA33" s="89">
        <f t="shared" si="9"/>
        <v>0</v>
      </c>
      <c r="AB33" s="89">
        <f t="shared" si="9"/>
        <v>0</v>
      </c>
      <c r="AC33" s="89">
        <f t="shared" si="9"/>
        <v>0</v>
      </c>
      <c r="AD33" s="89">
        <f t="shared" si="9"/>
        <v>0</v>
      </c>
      <c r="AE33" s="89">
        <f t="shared" si="9"/>
        <v>0</v>
      </c>
      <c r="AF33" s="89">
        <f t="shared" si="9"/>
        <v>0</v>
      </c>
      <c r="AG33" s="89">
        <f t="shared" si="9"/>
        <v>0</v>
      </c>
      <c r="AH33" s="89">
        <f t="shared" si="9"/>
        <v>130</v>
      </c>
      <c r="AI33" s="88">
        <f t="shared" si="7"/>
        <v>0</v>
      </c>
    </row>
    <row r="34" spans="1:35" ht="20.25" customHeight="1">
      <c r="A34" s="131" t="s">
        <v>145</v>
      </c>
      <c r="D34" s="63">
        <v>650</v>
      </c>
      <c r="E34" s="65">
        <v>130</v>
      </c>
      <c r="F34" s="65">
        <v>18</v>
      </c>
      <c r="G34" s="86">
        <f t="shared" si="3"/>
        <v>14</v>
      </c>
      <c r="H34" s="87"/>
      <c r="I34" s="87"/>
      <c r="J34" s="87"/>
      <c r="K34" s="87"/>
      <c r="L34" s="87"/>
      <c r="M34" s="87">
        <v>6</v>
      </c>
      <c r="N34" s="87"/>
      <c r="O34" s="87"/>
      <c r="P34" s="87"/>
      <c r="Q34" s="90">
        <v>8</v>
      </c>
      <c r="R34" s="87"/>
      <c r="S34" s="87"/>
      <c r="T34" s="88">
        <f t="shared" si="5"/>
        <v>4</v>
      </c>
      <c r="U34" s="66"/>
      <c r="V34" s="86">
        <f t="shared" si="6"/>
        <v>101.11111111111111</v>
      </c>
      <c r="W34" s="89">
        <f t="shared" si="8"/>
        <v>0</v>
      </c>
      <c r="X34" s="89">
        <f t="shared" si="9"/>
        <v>0</v>
      </c>
      <c r="Y34" s="89">
        <f t="shared" si="9"/>
        <v>0</v>
      </c>
      <c r="Z34" s="89">
        <f t="shared" si="9"/>
        <v>0</v>
      </c>
      <c r="AA34" s="89">
        <f t="shared" si="9"/>
        <v>0</v>
      </c>
      <c r="AB34" s="89">
        <f t="shared" si="9"/>
        <v>43.333333333333336</v>
      </c>
      <c r="AC34" s="89">
        <f t="shared" si="9"/>
        <v>0</v>
      </c>
      <c r="AD34" s="89">
        <f t="shared" si="9"/>
        <v>0</v>
      </c>
      <c r="AE34" s="89">
        <f t="shared" si="9"/>
        <v>0</v>
      </c>
      <c r="AF34" s="89">
        <f t="shared" si="9"/>
        <v>57.777777777777779</v>
      </c>
      <c r="AG34" s="89">
        <f t="shared" si="9"/>
        <v>0</v>
      </c>
      <c r="AH34" s="89">
        <f t="shared" si="9"/>
        <v>0</v>
      </c>
      <c r="AI34" s="88">
        <f t="shared" si="7"/>
        <v>28.888888888888886</v>
      </c>
    </row>
    <row r="35" spans="1:35" ht="20.25" customHeight="1">
      <c r="A35" s="131" t="s">
        <v>146</v>
      </c>
      <c r="B35" s="91"/>
      <c r="D35" s="63">
        <v>650</v>
      </c>
      <c r="E35" s="65">
        <v>130</v>
      </c>
      <c r="F35" s="65">
        <v>18</v>
      </c>
      <c r="G35" s="86">
        <f t="shared" si="3"/>
        <v>0</v>
      </c>
      <c r="H35" s="87"/>
      <c r="I35" s="87"/>
      <c r="J35" s="87"/>
      <c r="K35" s="87"/>
      <c r="L35" s="87"/>
      <c r="M35" s="87"/>
      <c r="N35" s="87"/>
      <c r="O35" s="87"/>
      <c r="P35" s="87"/>
      <c r="Q35" s="87"/>
      <c r="R35" s="87"/>
      <c r="S35" s="87"/>
      <c r="T35" s="88">
        <f t="shared" si="5"/>
        <v>18</v>
      </c>
      <c r="U35" s="66"/>
      <c r="V35" s="86">
        <f t="shared" si="6"/>
        <v>0</v>
      </c>
      <c r="W35" s="89">
        <f t="shared" si="8"/>
        <v>0</v>
      </c>
      <c r="X35" s="89">
        <f t="shared" si="9"/>
        <v>0</v>
      </c>
      <c r="Y35" s="89">
        <f t="shared" si="9"/>
        <v>0</v>
      </c>
      <c r="Z35" s="89">
        <f t="shared" si="9"/>
        <v>0</v>
      </c>
      <c r="AA35" s="89">
        <f t="shared" si="9"/>
        <v>0</v>
      </c>
      <c r="AB35" s="89">
        <f t="shared" si="9"/>
        <v>0</v>
      </c>
      <c r="AC35" s="89">
        <f t="shared" si="9"/>
        <v>0</v>
      </c>
      <c r="AD35" s="89">
        <f t="shared" si="9"/>
        <v>0</v>
      </c>
      <c r="AE35" s="89">
        <f t="shared" si="9"/>
        <v>0</v>
      </c>
      <c r="AF35" s="89">
        <f t="shared" si="9"/>
        <v>0</v>
      </c>
      <c r="AG35" s="89">
        <f t="shared" si="9"/>
        <v>0</v>
      </c>
      <c r="AH35" s="89">
        <f t="shared" si="9"/>
        <v>0</v>
      </c>
      <c r="AI35" s="88">
        <f t="shared" si="7"/>
        <v>130</v>
      </c>
    </row>
    <row r="36" spans="1:35" ht="20.25" customHeight="1">
      <c r="A36" s="131" t="s">
        <v>147</v>
      </c>
      <c r="B36" s="91"/>
      <c r="D36" s="63">
        <v>650</v>
      </c>
      <c r="E36" s="65">
        <v>130</v>
      </c>
      <c r="F36" s="65">
        <v>18</v>
      </c>
      <c r="G36" s="86">
        <f t="shared" si="3"/>
        <v>0</v>
      </c>
      <c r="H36" s="87"/>
      <c r="I36" s="87"/>
      <c r="J36" s="87"/>
      <c r="K36" s="87"/>
      <c r="L36" s="87"/>
      <c r="M36" s="87"/>
      <c r="N36" s="87"/>
      <c r="O36" s="87"/>
      <c r="P36" s="87"/>
      <c r="Q36" s="87"/>
      <c r="R36" s="87"/>
      <c r="S36" s="87"/>
      <c r="T36" s="88">
        <f t="shared" si="5"/>
        <v>18</v>
      </c>
      <c r="U36" s="66"/>
      <c r="V36" s="86">
        <f t="shared" si="6"/>
        <v>0</v>
      </c>
      <c r="W36" s="89">
        <f t="shared" si="8"/>
        <v>0</v>
      </c>
      <c r="X36" s="89">
        <f t="shared" si="9"/>
        <v>0</v>
      </c>
      <c r="Y36" s="89">
        <f t="shared" si="9"/>
        <v>0</v>
      </c>
      <c r="Z36" s="89">
        <f t="shared" si="9"/>
        <v>0</v>
      </c>
      <c r="AA36" s="89">
        <f t="shared" si="9"/>
        <v>0</v>
      </c>
      <c r="AB36" s="89">
        <f t="shared" si="9"/>
        <v>0</v>
      </c>
      <c r="AC36" s="89">
        <f t="shared" si="9"/>
        <v>0</v>
      </c>
      <c r="AD36" s="89">
        <f t="shared" si="9"/>
        <v>0</v>
      </c>
      <c r="AE36" s="89">
        <f t="shared" si="9"/>
        <v>0</v>
      </c>
      <c r="AF36" s="89">
        <f t="shared" si="9"/>
        <v>0</v>
      </c>
      <c r="AG36" s="89">
        <f t="shared" si="9"/>
        <v>0</v>
      </c>
      <c r="AH36" s="89">
        <f t="shared" si="9"/>
        <v>0</v>
      </c>
      <c r="AI36" s="88">
        <f t="shared" si="7"/>
        <v>130</v>
      </c>
    </row>
    <row r="37" spans="1:35" ht="20.25" customHeight="1">
      <c r="A37" s="131" t="s">
        <v>148</v>
      </c>
      <c r="B37" s="91"/>
      <c r="D37" s="63">
        <v>650</v>
      </c>
      <c r="E37" s="65">
        <v>130</v>
      </c>
      <c r="F37" s="65">
        <v>18</v>
      </c>
      <c r="G37" s="86">
        <f t="shared" si="3"/>
        <v>0</v>
      </c>
      <c r="H37" s="87"/>
      <c r="I37" s="87"/>
      <c r="J37" s="87"/>
      <c r="K37" s="87"/>
      <c r="L37" s="87"/>
      <c r="M37" s="87"/>
      <c r="N37" s="87"/>
      <c r="O37" s="87"/>
      <c r="P37" s="87"/>
      <c r="Q37" s="87"/>
      <c r="R37" s="87"/>
      <c r="S37" s="87"/>
      <c r="T37" s="88">
        <f t="shared" si="5"/>
        <v>18</v>
      </c>
      <c r="U37" s="66"/>
      <c r="V37" s="86">
        <f t="shared" si="6"/>
        <v>0</v>
      </c>
      <c r="W37" s="89">
        <f t="shared" si="8"/>
        <v>0</v>
      </c>
      <c r="X37" s="89">
        <f t="shared" si="9"/>
        <v>0</v>
      </c>
      <c r="Y37" s="89">
        <f t="shared" si="9"/>
        <v>0</v>
      </c>
      <c r="Z37" s="89">
        <f t="shared" si="9"/>
        <v>0</v>
      </c>
      <c r="AA37" s="89">
        <f t="shared" si="9"/>
        <v>0</v>
      </c>
      <c r="AB37" s="89">
        <f t="shared" si="9"/>
        <v>0</v>
      </c>
      <c r="AC37" s="89">
        <f t="shared" si="9"/>
        <v>0</v>
      </c>
      <c r="AD37" s="89">
        <f t="shared" si="9"/>
        <v>0</v>
      </c>
      <c r="AE37" s="89">
        <f t="shared" si="9"/>
        <v>0</v>
      </c>
      <c r="AF37" s="89">
        <f t="shared" si="9"/>
        <v>0</v>
      </c>
      <c r="AG37" s="89">
        <f t="shared" si="9"/>
        <v>0</v>
      </c>
      <c r="AH37" s="89">
        <f t="shared" si="9"/>
        <v>0</v>
      </c>
      <c r="AI37" s="88">
        <f t="shared" si="7"/>
        <v>130</v>
      </c>
    </row>
    <row r="38" spans="1:35" ht="20.25" customHeight="1">
      <c r="A38" s="131" t="s">
        <v>149</v>
      </c>
      <c r="B38" s="91"/>
      <c r="C38" s="91"/>
      <c r="D38" s="63">
        <v>650</v>
      </c>
      <c r="E38" s="65">
        <v>130</v>
      </c>
      <c r="F38" s="65">
        <v>18</v>
      </c>
      <c r="G38" s="86">
        <f t="shared" si="3"/>
        <v>8</v>
      </c>
      <c r="H38" s="87"/>
      <c r="I38" s="87"/>
      <c r="J38" s="87"/>
      <c r="K38" s="87"/>
      <c r="L38" s="87"/>
      <c r="M38" s="87"/>
      <c r="N38" s="87"/>
      <c r="O38" s="87"/>
      <c r="P38" s="87"/>
      <c r="Q38" s="87"/>
      <c r="R38" s="87"/>
      <c r="S38" s="87">
        <v>8</v>
      </c>
      <c r="T38" s="88">
        <f t="shared" si="5"/>
        <v>10</v>
      </c>
      <c r="U38" s="66"/>
      <c r="V38" s="86">
        <f t="shared" si="6"/>
        <v>57.777777777777779</v>
      </c>
      <c r="W38" s="89">
        <f t="shared" si="8"/>
        <v>0</v>
      </c>
      <c r="X38" s="89">
        <f t="shared" si="9"/>
        <v>0</v>
      </c>
      <c r="Y38" s="89">
        <f t="shared" si="9"/>
        <v>0</v>
      </c>
      <c r="Z38" s="89">
        <f t="shared" si="9"/>
        <v>0</v>
      </c>
      <c r="AA38" s="89">
        <f t="shared" si="9"/>
        <v>0</v>
      </c>
      <c r="AB38" s="89">
        <f t="shared" si="9"/>
        <v>0</v>
      </c>
      <c r="AC38" s="89">
        <f t="shared" si="9"/>
        <v>0</v>
      </c>
      <c r="AD38" s="89">
        <f t="shared" si="9"/>
        <v>0</v>
      </c>
      <c r="AE38" s="89">
        <f t="shared" si="9"/>
        <v>0</v>
      </c>
      <c r="AF38" s="89">
        <f t="shared" si="9"/>
        <v>0</v>
      </c>
      <c r="AG38" s="89">
        <f t="shared" si="9"/>
        <v>0</v>
      </c>
      <c r="AH38" s="89">
        <f t="shared" si="9"/>
        <v>57.777777777777779</v>
      </c>
      <c r="AI38" s="88">
        <f t="shared" si="7"/>
        <v>72.222222222222229</v>
      </c>
    </row>
    <row r="39" spans="1:35" ht="20.25" customHeight="1">
      <c r="A39" s="131" t="s">
        <v>150</v>
      </c>
      <c r="B39" s="91"/>
      <c r="C39" s="91"/>
      <c r="D39" s="63">
        <v>650</v>
      </c>
      <c r="E39" s="65">
        <v>130</v>
      </c>
      <c r="F39" s="65">
        <v>18</v>
      </c>
      <c r="G39" s="86">
        <f t="shared" si="3"/>
        <v>18</v>
      </c>
      <c r="H39" s="87"/>
      <c r="I39" s="87"/>
      <c r="J39" s="87"/>
      <c r="K39" s="87"/>
      <c r="L39" s="87"/>
      <c r="M39" s="87"/>
      <c r="N39" s="90">
        <v>6</v>
      </c>
      <c r="O39" s="87"/>
      <c r="P39" s="87"/>
      <c r="Q39" s="87"/>
      <c r="R39" s="87">
        <v>12</v>
      </c>
      <c r="S39" s="87"/>
      <c r="T39" s="88">
        <f t="shared" si="5"/>
        <v>0</v>
      </c>
      <c r="U39" s="66"/>
      <c r="V39" s="86">
        <f t="shared" si="6"/>
        <v>130</v>
      </c>
      <c r="W39" s="89">
        <f t="shared" si="8"/>
        <v>0</v>
      </c>
      <c r="X39" s="89">
        <f t="shared" si="9"/>
        <v>0</v>
      </c>
      <c r="Y39" s="89">
        <f t="shared" si="9"/>
        <v>0</v>
      </c>
      <c r="Z39" s="89">
        <f t="shared" si="9"/>
        <v>0</v>
      </c>
      <c r="AA39" s="89">
        <f t="shared" si="9"/>
        <v>0</v>
      </c>
      <c r="AB39" s="89">
        <f t="shared" si="9"/>
        <v>0</v>
      </c>
      <c r="AC39" s="89">
        <f t="shared" si="9"/>
        <v>43.333333333333336</v>
      </c>
      <c r="AD39" s="89">
        <f t="shared" si="9"/>
        <v>0</v>
      </c>
      <c r="AE39" s="89">
        <f t="shared" si="9"/>
        <v>0</v>
      </c>
      <c r="AF39" s="89">
        <f t="shared" si="9"/>
        <v>0</v>
      </c>
      <c r="AG39" s="89">
        <f t="shared" si="9"/>
        <v>86.666666666666671</v>
      </c>
      <c r="AH39" s="89">
        <f t="shared" si="9"/>
        <v>0</v>
      </c>
      <c r="AI39" s="88">
        <f t="shared" si="7"/>
        <v>0</v>
      </c>
    </row>
    <row r="40" spans="1:35" ht="20.25" customHeight="1">
      <c r="A40" s="131" t="s">
        <v>151</v>
      </c>
      <c r="B40" s="91"/>
      <c r="C40" s="91"/>
      <c r="D40" s="63">
        <v>810</v>
      </c>
      <c r="E40" s="65">
        <v>130</v>
      </c>
      <c r="F40" s="65">
        <v>18</v>
      </c>
      <c r="G40" s="86">
        <f t="shared" si="3"/>
        <v>18</v>
      </c>
      <c r="H40" s="87"/>
      <c r="I40" s="87"/>
      <c r="J40" s="87"/>
      <c r="K40" s="87"/>
      <c r="L40" s="90">
        <v>15</v>
      </c>
      <c r="M40" s="87"/>
      <c r="N40" s="87"/>
      <c r="O40" s="87"/>
      <c r="P40" s="87"/>
      <c r="Q40" s="87"/>
      <c r="R40" s="87">
        <v>3</v>
      </c>
      <c r="S40" s="87"/>
      <c r="T40" s="88">
        <f t="shared" si="5"/>
        <v>0</v>
      </c>
      <c r="U40" s="66"/>
      <c r="V40" s="86">
        <f t="shared" si="6"/>
        <v>130</v>
      </c>
      <c r="W40" s="89">
        <f t="shared" si="8"/>
        <v>0</v>
      </c>
      <c r="X40" s="89">
        <f t="shared" si="9"/>
        <v>0</v>
      </c>
      <c r="Y40" s="89">
        <f t="shared" si="9"/>
        <v>0</v>
      </c>
      <c r="Z40" s="89">
        <f t="shared" si="9"/>
        <v>0</v>
      </c>
      <c r="AA40" s="89">
        <f t="shared" si="9"/>
        <v>108.33333333333333</v>
      </c>
      <c r="AB40" s="89">
        <f t="shared" si="9"/>
        <v>0</v>
      </c>
      <c r="AC40" s="89">
        <f t="shared" si="9"/>
        <v>0</v>
      </c>
      <c r="AD40" s="89">
        <f t="shared" si="9"/>
        <v>0</v>
      </c>
      <c r="AE40" s="89">
        <f t="shared" si="9"/>
        <v>0</v>
      </c>
      <c r="AF40" s="89">
        <f t="shared" si="9"/>
        <v>0</v>
      </c>
      <c r="AG40" s="89">
        <f t="shared" si="9"/>
        <v>21.666666666666668</v>
      </c>
      <c r="AH40" s="89">
        <f t="shared" si="9"/>
        <v>0</v>
      </c>
      <c r="AI40" s="88">
        <f t="shared" si="7"/>
        <v>0</v>
      </c>
    </row>
    <row r="41" spans="1:35" ht="20.25" customHeight="1">
      <c r="A41" s="131" t="s">
        <v>152</v>
      </c>
      <c r="D41" s="63">
        <v>810</v>
      </c>
      <c r="E41" s="65">
        <v>130</v>
      </c>
      <c r="F41" s="65">
        <v>18</v>
      </c>
      <c r="G41" s="86">
        <f t="shared" si="3"/>
        <v>18</v>
      </c>
      <c r="H41" s="87"/>
      <c r="I41" s="87"/>
      <c r="J41" s="87"/>
      <c r="K41" s="87"/>
      <c r="L41" s="87"/>
      <c r="M41" s="87"/>
      <c r="N41" s="87"/>
      <c r="O41" s="87"/>
      <c r="P41" s="87"/>
      <c r="Q41" s="90">
        <v>18</v>
      </c>
      <c r="R41" s="87"/>
      <c r="S41" s="87"/>
      <c r="T41" s="88">
        <f t="shared" si="5"/>
        <v>0</v>
      </c>
      <c r="U41" s="66"/>
      <c r="V41" s="86">
        <f t="shared" si="6"/>
        <v>130</v>
      </c>
      <c r="W41" s="89">
        <f t="shared" si="8"/>
        <v>0</v>
      </c>
      <c r="X41" s="89">
        <f t="shared" si="9"/>
        <v>0</v>
      </c>
      <c r="Y41" s="89">
        <f t="shared" si="9"/>
        <v>0</v>
      </c>
      <c r="Z41" s="89">
        <f t="shared" si="9"/>
        <v>0</v>
      </c>
      <c r="AA41" s="89">
        <f t="shared" si="9"/>
        <v>0</v>
      </c>
      <c r="AB41" s="89">
        <f t="shared" si="9"/>
        <v>0</v>
      </c>
      <c r="AC41" s="89">
        <f t="shared" si="9"/>
        <v>0</v>
      </c>
      <c r="AD41" s="89">
        <f t="shared" si="9"/>
        <v>0</v>
      </c>
      <c r="AE41" s="89">
        <f t="shared" si="9"/>
        <v>0</v>
      </c>
      <c r="AF41" s="89">
        <f t="shared" si="9"/>
        <v>130</v>
      </c>
      <c r="AG41" s="89">
        <f t="shared" si="9"/>
        <v>0</v>
      </c>
      <c r="AH41" s="89">
        <f t="shared" si="9"/>
        <v>0</v>
      </c>
      <c r="AI41" s="88">
        <f t="shared" si="7"/>
        <v>0</v>
      </c>
    </row>
    <row r="42" spans="1:35" ht="20.25" customHeight="1">
      <c r="A42" s="131" t="s">
        <v>153</v>
      </c>
      <c r="B42" s="91"/>
      <c r="C42" s="91"/>
      <c r="D42" s="63">
        <v>810</v>
      </c>
      <c r="E42" s="65">
        <v>130</v>
      </c>
      <c r="F42" s="65">
        <v>18</v>
      </c>
      <c r="G42" s="86">
        <f t="shared" si="3"/>
        <v>18</v>
      </c>
      <c r="H42" s="87"/>
      <c r="I42" s="87"/>
      <c r="J42" s="87"/>
      <c r="K42" s="90">
        <v>6</v>
      </c>
      <c r="L42" s="87"/>
      <c r="M42" s="87"/>
      <c r="N42" s="87"/>
      <c r="O42" s="87"/>
      <c r="P42" s="87"/>
      <c r="Q42" s="87"/>
      <c r="R42" s="87">
        <v>12</v>
      </c>
      <c r="S42" s="87"/>
      <c r="T42" s="88">
        <f t="shared" si="5"/>
        <v>0</v>
      </c>
      <c r="U42" s="66"/>
      <c r="V42" s="86">
        <f t="shared" si="6"/>
        <v>130</v>
      </c>
      <c r="W42" s="89">
        <f t="shared" si="8"/>
        <v>0</v>
      </c>
      <c r="X42" s="89">
        <f t="shared" si="9"/>
        <v>0</v>
      </c>
      <c r="Y42" s="89">
        <f t="shared" si="9"/>
        <v>0</v>
      </c>
      <c r="Z42" s="89">
        <f t="shared" si="9"/>
        <v>43.333333333333336</v>
      </c>
      <c r="AA42" s="89">
        <f t="shared" si="9"/>
        <v>0</v>
      </c>
      <c r="AB42" s="89">
        <f t="shared" si="9"/>
        <v>0</v>
      </c>
      <c r="AC42" s="89">
        <f t="shared" si="9"/>
        <v>0</v>
      </c>
      <c r="AD42" s="89">
        <f t="shared" si="9"/>
        <v>0</v>
      </c>
      <c r="AE42" s="89">
        <f t="shared" si="9"/>
        <v>0</v>
      </c>
      <c r="AF42" s="89">
        <f t="shared" si="9"/>
        <v>0</v>
      </c>
      <c r="AG42" s="89">
        <f t="shared" si="9"/>
        <v>86.666666666666671</v>
      </c>
      <c r="AH42" s="89">
        <f t="shared" si="9"/>
        <v>0</v>
      </c>
      <c r="AI42" s="88">
        <f t="shared" si="7"/>
        <v>0</v>
      </c>
    </row>
    <row r="43" spans="1:35" ht="20.25" customHeight="1">
      <c r="A43" s="131" t="s">
        <v>154</v>
      </c>
      <c r="B43" s="91"/>
      <c r="D43" s="63">
        <v>810</v>
      </c>
      <c r="E43" s="65">
        <v>130</v>
      </c>
      <c r="F43" s="65">
        <v>18</v>
      </c>
      <c r="G43" s="86">
        <f t="shared" si="3"/>
        <v>18</v>
      </c>
      <c r="H43" s="87"/>
      <c r="I43" s="90">
        <v>6</v>
      </c>
      <c r="J43" s="90">
        <v>12</v>
      </c>
      <c r="K43" s="87"/>
      <c r="L43" s="87"/>
      <c r="M43" s="87"/>
      <c r="N43" s="87"/>
      <c r="O43" s="87"/>
      <c r="P43" s="87"/>
      <c r="Q43" s="87"/>
      <c r="R43" s="87"/>
      <c r="S43" s="87"/>
      <c r="T43" s="88">
        <f t="shared" si="5"/>
        <v>0</v>
      </c>
      <c r="U43" s="66"/>
      <c r="V43" s="86">
        <f t="shared" si="6"/>
        <v>130</v>
      </c>
      <c r="W43" s="89">
        <f t="shared" si="8"/>
        <v>0</v>
      </c>
      <c r="X43" s="89">
        <f t="shared" si="9"/>
        <v>43.333333333333336</v>
      </c>
      <c r="Y43" s="89">
        <f t="shared" si="9"/>
        <v>86.666666666666671</v>
      </c>
      <c r="Z43" s="89">
        <f t="shared" si="9"/>
        <v>0</v>
      </c>
      <c r="AA43" s="89">
        <f t="shared" si="9"/>
        <v>0</v>
      </c>
      <c r="AB43" s="89">
        <f t="shared" si="9"/>
        <v>0</v>
      </c>
      <c r="AC43" s="89">
        <f t="shared" si="9"/>
        <v>0</v>
      </c>
      <c r="AD43" s="89">
        <f t="shared" si="9"/>
        <v>0</v>
      </c>
      <c r="AE43" s="89">
        <f t="shared" si="9"/>
        <v>0</v>
      </c>
      <c r="AF43" s="89">
        <f t="shared" si="9"/>
        <v>0</v>
      </c>
      <c r="AG43" s="89">
        <f t="shared" si="9"/>
        <v>0</v>
      </c>
      <c r="AH43" s="89">
        <f t="shared" si="9"/>
        <v>0</v>
      </c>
      <c r="AI43" s="88">
        <f t="shared" si="7"/>
        <v>0</v>
      </c>
    </row>
    <row r="44" spans="1:35" ht="20.25" customHeight="1">
      <c r="A44" s="131" t="s">
        <v>155</v>
      </c>
      <c r="B44" s="91"/>
      <c r="D44" s="63">
        <v>810</v>
      </c>
      <c r="E44" s="65">
        <v>130</v>
      </c>
      <c r="F44" s="65">
        <v>18</v>
      </c>
      <c r="G44" s="86">
        <f t="shared" si="3"/>
        <v>18</v>
      </c>
      <c r="H44" s="87"/>
      <c r="I44" s="87"/>
      <c r="J44" s="87"/>
      <c r="K44" s="87"/>
      <c r="L44" s="90">
        <v>2</v>
      </c>
      <c r="M44" s="90">
        <v>16</v>
      </c>
      <c r="N44" s="87"/>
      <c r="O44" s="87"/>
      <c r="P44" s="87"/>
      <c r="Q44" s="87"/>
      <c r="R44" s="87"/>
      <c r="S44" s="87"/>
      <c r="T44" s="88">
        <f t="shared" si="5"/>
        <v>0</v>
      </c>
      <c r="U44" s="66"/>
      <c r="V44" s="86">
        <f t="shared" si="6"/>
        <v>130</v>
      </c>
      <c r="W44" s="89">
        <f t="shared" si="8"/>
        <v>0</v>
      </c>
      <c r="X44" s="89">
        <f t="shared" si="9"/>
        <v>0</v>
      </c>
      <c r="Y44" s="89">
        <f t="shared" si="9"/>
        <v>0</v>
      </c>
      <c r="Z44" s="89">
        <f t="shared" si="9"/>
        <v>0</v>
      </c>
      <c r="AA44" s="89">
        <f t="shared" si="9"/>
        <v>14.444444444444445</v>
      </c>
      <c r="AB44" s="89">
        <f t="shared" si="9"/>
        <v>115.55555555555556</v>
      </c>
      <c r="AC44" s="89">
        <f t="shared" si="9"/>
        <v>0</v>
      </c>
      <c r="AD44" s="89">
        <f t="shared" si="9"/>
        <v>0</v>
      </c>
      <c r="AE44" s="89">
        <f t="shared" si="9"/>
        <v>0</v>
      </c>
      <c r="AF44" s="89">
        <f t="shared" si="9"/>
        <v>0</v>
      </c>
      <c r="AG44" s="89">
        <f t="shared" si="9"/>
        <v>0</v>
      </c>
      <c r="AH44" s="89">
        <f t="shared" si="9"/>
        <v>0</v>
      </c>
      <c r="AI44" s="88">
        <f t="shared" si="7"/>
        <v>0</v>
      </c>
    </row>
    <row r="45" spans="1:35" ht="20.25" customHeight="1">
      <c r="A45" s="131" t="s">
        <v>156</v>
      </c>
      <c r="B45" s="91"/>
      <c r="D45" s="63">
        <v>810</v>
      </c>
      <c r="E45" s="65">
        <v>130</v>
      </c>
      <c r="F45" s="65">
        <v>18</v>
      </c>
      <c r="G45" s="86">
        <f t="shared" si="3"/>
        <v>18</v>
      </c>
      <c r="H45" s="90">
        <v>7</v>
      </c>
      <c r="I45" s="87">
        <v>11</v>
      </c>
      <c r="J45" s="87"/>
      <c r="K45" s="87"/>
      <c r="L45" s="87"/>
      <c r="M45" s="87"/>
      <c r="N45" s="87"/>
      <c r="O45" s="87"/>
      <c r="P45" s="87"/>
      <c r="Q45" s="87"/>
      <c r="R45" s="87"/>
      <c r="S45" s="87"/>
      <c r="T45" s="88">
        <f t="shared" si="5"/>
        <v>0</v>
      </c>
      <c r="U45" s="66"/>
      <c r="V45" s="86">
        <f t="shared" si="6"/>
        <v>130</v>
      </c>
      <c r="W45" s="89">
        <f t="shared" si="8"/>
        <v>50.555555555555557</v>
      </c>
      <c r="X45" s="89">
        <f t="shared" si="9"/>
        <v>79.444444444444443</v>
      </c>
      <c r="Y45" s="89">
        <f t="shared" si="9"/>
        <v>0</v>
      </c>
      <c r="Z45" s="89">
        <f t="shared" si="9"/>
        <v>0</v>
      </c>
      <c r="AA45" s="89">
        <f t="shared" si="9"/>
        <v>0</v>
      </c>
      <c r="AB45" s="89">
        <f t="shared" si="9"/>
        <v>0</v>
      </c>
      <c r="AC45" s="89">
        <f t="shared" si="9"/>
        <v>0</v>
      </c>
      <c r="AD45" s="89">
        <f t="shared" si="9"/>
        <v>0</v>
      </c>
      <c r="AE45" s="89">
        <f t="shared" si="9"/>
        <v>0</v>
      </c>
      <c r="AF45" s="89">
        <f t="shared" si="9"/>
        <v>0</v>
      </c>
      <c r="AG45" s="89">
        <f t="shared" si="9"/>
        <v>0</v>
      </c>
      <c r="AH45" s="89">
        <f t="shared" si="9"/>
        <v>0</v>
      </c>
      <c r="AI45" s="88">
        <f t="shared" si="7"/>
        <v>0</v>
      </c>
    </row>
    <row r="46" spans="1:35" ht="20.25" customHeight="1">
      <c r="A46" s="131" t="s">
        <v>157</v>
      </c>
      <c r="B46" s="91"/>
      <c r="D46" s="63">
        <v>810</v>
      </c>
      <c r="E46" s="65">
        <v>130</v>
      </c>
      <c r="F46" s="65">
        <v>18</v>
      </c>
      <c r="G46" s="86">
        <f t="shared" si="3"/>
        <v>18</v>
      </c>
      <c r="H46" s="87"/>
      <c r="I46" s="87"/>
      <c r="J46" s="90">
        <v>13</v>
      </c>
      <c r="K46" s="90">
        <v>5</v>
      </c>
      <c r="L46" s="90"/>
      <c r="M46" s="87"/>
      <c r="N46" s="87"/>
      <c r="O46" s="87"/>
      <c r="P46" s="87"/>
      <c r="Q46" s="87"/>
      <c r="R46" s="87"/>
      <c r="S46" s="87"/>
      <c r="T46" s="88">
        <f t="shared" si="5"/>
        <v>0</v>
      </c>
      <c r="U46" s="66"/>
      <c r="V46" s="86">
        <f t="shared" si="6"/>
        <v>130</v>
      </c>
      <c r="W46" s="89">
        <f t="shared" si="8"/>
        <v>0</v>
      </c>
      <c r="X46" s="89">
        <f t="shared" si="9"/>
        <v>0</v>
      </c>
      <c r="Y46" s="89">
        <f t="shared" si="9"/>
        <v>93.888888888888886</v>
      </c>
      <c r="Z46" s="89">
        <f t="shared" si="9"/>
        <v>36.111111111111114</v>
      </c>
      <c r="AA46" s="89">
        <f t="shared" si="9"/>
        <v>0</v>
      </c>
      <c r="AB46" s="89">
        <f t="shared" si="9"/>
        <v>0</v>
      </c>
      <c r="AC46" s="89">
        <f t="shared" si="9"/>
        <v>0</v>
      </c>
      <c r="AD46" s="89">
        <f t="shared" si="9"/>
        <v>0</v>
      </c>
      <c r="AE46" s="89">
        <f t="shared" si="9"/>
        <v>0</v>
      </c>
      <c r="AF46" s="89">
        <f t="shared" si="9"/>
        <v>0</v>
      </c>
      <c r="AG46" s="89">
        <f t="shared" si="9"/>
        <v>0</v>
      </c>
      <c r="AH46" s="89">
        <f t="shared" si="9"/>
        <v>0</v>
      </c>
      <c r="AI46" s="88">
        <f t="shared" si="7"/>
        <v>0</v>
      </c>
    </row>
    <row r="47" spans="1:35" ht="20.25" customHeight="1">
      <c r="A47" s="131" t="s">
        <v>158</v>
      </c>
      <c r="B47" s="91"/>
      <c r="D47" s="63">
        <v>810</v>
      </c>
      <c r="E47" s="65">
        <v>130</v>
      </c>
      <c r="F47" s="65">
        <v>18</v>
      </c>
      <c r="G47" s="86">
        <f t="shared" si="3"/>
        <v>18</v>
      </c>
      <c r="H47" s="87"/>
      <c r="I47" s="87"/>
      <c r="J47" s="87"/>
      <c r="K47" s="90">
        <v>4</v>
      </c>
      <c r="L47" s="87"/>
      <c r="M47" s="90">
        <v>10</v>
      </c>
      <c r="N47" s="90">
        <v>4</v>
      </c>
      <c r="O47" s="87"/>
      <c r="P47" s="87"/>
      <c r="Q47" s="87"/>
      <c r="R47" s="87"/>
      <c r="S47" s="87"/>
      <c r="T47" s="88">
        <f t="shared" si="5"/>
        <v>0</v>
      </c>
      <c r="U47" s="66"/>
      <c r="V47" s="86">
        <f t="shared" si="6"/>
        <v>130</v>
      </c>
      <c r="W47" s="89">
        <f t="shared" si="8"/>
        <v>0</v>
      </c>
      <c r="X47" s="89">
        <f t="shared" si="9"/>
        <v>0</v>
      </c>
      <c r="Y47" s="89">
        <f t="shared" si="9"/>
        <v>0</v>
      </c>
      <c r="Z47" s="89">
        <f t="shared" ref="Z47:AH75" si="10">+$E47/$F47*K47</f>
        <v>28.888888888888889</v>
      </c>
      <c r="AA47" s="89">
        <f t="shared" si="10"/>
        <v>0</v>
      </c>
      <c r="AB47" s="89">
        <f t="shared" si="10"/>
        <v>72.222222222222229</v>
      </c>
      <c r="AC47" s="89">
        <f t="shared" si="10"/>
        <v>28.888888888888889</v>
      </c>
      <c r="AD47" s="89">
        <f t="shared" si="10"/>
        <v>0</v>
      </c>
      <c r="AE47" s="89">
        <f t="shared" si="10"/>
        <v>0</v>
      </c>
      <c r="AF47" s="89">
        <f t="shared" si="10"/>
        <v>0</v>
      </c>
      <c r="AG47" s="89">
        <f t="shared" si="10"/>
        <v>0</v>
      </c>
      <c r="AH47" s="89">
        <f t="shared" si="10"/>
        <v>0</v>
      </c>
      <c r="AI47" s="88">
        <f t="shared" si="7"/>
        <v>0</v>
      </c>
    </row>
    <row r="48" spans="1:35" ht="20.25" customHeight="1">
      <c r="A48" s="131" t="s">
        <v>159</v>
      </c>
      <c r="B48" s="91"/>
      <c r="C48" s="91"/>
      <c r="D48" s="63">
        <v>160</v>
      </c>
      <c r="E48" s="65">
        <v>130</v>
      </c>
      <c r="F48" s="65">
        <v>18</v>
      </c>
      <c r="G48" s="86">
        <f t="shared" si="3"/>
        <v>18</v>
      </c>
      <c r="H48" s="87"/>
      <c r="I48" s="87"/>
      <c r="J48" s="87"/>
      <c r="K48" s="87"/>
      <c r="L48" s="87"/>
      <c r="M48" s="87"/>
      <c r="N48" s="87">
        <v>18</v>
      </c>
      <c r="O48" s="87"/>
      <c r="P48" s="87"/>
      <c r="Q48" s="87"/>
      <c r="R48" s="87"/>
      <c r="S48" s="87"/>
      <c r="T48" s="88">
        <f t="shared" si="5"/>
        <v>0</v>
      </c>
      <c r="U48" s="66"/>
      <c r="V48" s="86">
        <f t="shared" si="6"/>
        <v>130</v>
      </c>
      <c r="W48" s="89">
        <f t="shared" si="8"/>
        <v>0</v>
      </c>
      <c r="X48" s="89">
        <f t="shared" ref="X48:AB111" si="11">+$E48/$F48*I48</f>
        <v>0</v>
      </c>
      <c r="Y48" s="89">
        <f t="shared" si="11"/>
        <v>0</v>
      </c>
      <c r="Z48" s="89">
        <f t="shared" si="10"/>
        <v>0</v>
      </c>
      <c r="AA48" s="89">
        <f t="shared" si="10"/>
        <v>0</v>
      </c>
      <c r="AB48" s="89">
        <f t="shared" si="10"/>
        <v>0</v>
      </c>
      <c r="AC48" s="89">
        <f t="shared" si="10"/>
        <v>130</v>
      </c>
      <c r="AD48" s="89">
        <f t="shared" si="10"/>
        <v>0</v>
      </c>
      <c r="AE48" s="89">
        <f t="shared" si="10"/>
        <v>0</v>
      </c>
      <c r="AF48" s="89">
        <f t="shared" si="10"/>
        <v>0</v>
      </c>
      <c r="AG48" s="89">
        <f t="shared" si="10"/>
        <v>0</v>
      </c>
      <c r="AH48" s="89">
        <f t="shared" si="10"/>
        <v>0</v>
      </c>
      <c r="AI48" s="88">
        <f t="shared" si="7"/>
        <v>0</v>
      </c>
    </row>
    <row r="49" spans="1:35" ht="20.25" customHeight="1">
      <c r="A49" s="131" t="s">
        <v>160</v>
      </c>
      <c r="B49" s="91"/>
      <c r="D49" s="63">
        <v>160</v>
      </c>
      <c r="E49" s="65">
        <v>130</v>
      </c>
      <c r="F49" s="65">
        <v>18</v>
      </c>
      <c r="G49" s="86">
        <f t="shared" si="3"/>
        <v>18</v>
      </c>
      <c r="H49" s="87"/>
      <c r="I49" s="87"/>
      <c r="J49" s="87"/>
      <c r="K49" s="87"/>
      <c r="L49" s="90">
        <v>18</v>
      </c>
      <c r="M49" s="87"/>
      <c r="N49" s="87"/>
      <c r="O49" s="87"/>
      <c r="P49" s="87"/>
      <c r="Q49" s="87"/>
      <c r="R49" s="87"/>
      <c r="S49" s="87"/>
      <c r="T49" s="88">
        <f t="shared" si="5"/>
        <v>0</v>
      </c>
      <c r="U49" s="66"/>
      <c r="V49" s="86">
        <f t="shared" si="6"/>
        <v>130</v>
      </c>
      <c r="W49" s="89">
        <f t="shared" si="8"/>
        <v>0</v>
      </c>
      <c r="X49" s="89">
        <f t="shared" si="11"/>
        <v>0</v>
      </c>
      <c r="Y49" s="89">
        <f t="shared" si="11"/>
        <v>0</v>
      </c>
      <c r="Z49" s="89">
        <f t="shared" si="10"/>
        <v>0</v>
      </c>
      <c r="AA49" s="89">
        <f t="shared" si="10"/>
        <v>130</v>
      </c>
      <c r="AB49" s="89">
        <f t="shared" si="10"/>
        <v>0</v>
      </c>
      <c r="AC49" s="89">
        <f t="shared" si="10"/>
        <v>0</v>
      </c>
      <c r="AD49" s="89">
        <f t="shared" si="10"/>
        <v>0</v>
      </c>
      <c r="AE49" s="89">
        <f t="shared" si="10"/>
        <v>0</v>
      </c>
      <c r="AF49" s="89">
        <f t="shared" si="10"/>
        <v>0</v>
      </c>
      <c r="AG49" s="89">
        <f t="shared" si="10"/>
        <v>0</v>
      </c>
      <c r="AH49" s="89">
        <f t="shared" si="10"/>
        <v>0</v>
      </c>
      <c r="AI49" s="88">
        <f t="shared" si="7"/>
        <v>0</v>
      </c>
    </row>
    <row r="50" spans="1:35" ht="20.25" customHeight="1">
      <c r="A50" s="131" t="s">
        <v>161</v>
      </c>
      <c r="D50" s="63">
        <v>972</v>
      </c>
      <c r="E50" s="65">
        <v>130</v>
      </c>
      <c r="F50" s="65">
        <v>18</v>
      </c>
      <c r="G50" s="86">
        <f t="shared" si="3"/>
        <v>18</v>
      </c>
      <c r="H50" s="87"/>
      <c r="I50" s="87"/>
      <c r="J50" s="87"/>
      <c r="K50" s="87"/>
      <c r="L50" s="87"/>
      <c r="M50" s="87"/>
      <c r="N50" s="87"/>
      <c r="O50" s="90">
        <v>6</v>
      </c>
      <c r="P50" s="90">
        <v>12</v>
      </c>
      <c r="Q50" s="87"/>
      <c r="R50" s="87"/>
      <c r="S50" s="87"/>
      <c r="T50" s="88">
        <f t="shared" si="5"/>
        <v>0</v>
      </c>
      <c r="U50" s="66"/>
      <c r="V50" s="86">
        <f t="shared" si="6"/>
        <v>130</v>
      </c>
      <c r="W50" s="89">
        <f t="shared" si="8"/>
        <v>0</v>
      </c>
      <c r="X50" s="89">
        <f t="shared" si="11"/>
        <v>0</v>
      </c>
      <c r="Y50" s="89">
        <f t="shared" si="11"/>
        <v>0</v>
      </c>
      <c r="Z50" s="89">
        <f t="shared" si="10"/>
        <v>0</v>
      </c>
      <c r="AA50" s="89">
        <f t="shared" si="10"/>
        <v>0</v>
      </c>
      <c r="AB50" s="89">
        <f t="shared" si="10"/>
        <v>0</v>
      </c>
      <c r="AC50" s="89">
        <f t="shared" si="10"/>
        <v>0</v>
      </c>
      <c r="AD50" s="89">
        <f t="shared" si="10"/>
        <v>43.333333333333336</v>
      </c>
      <c r="AE50" s="89">
        <f t="shared" si="10"/>
        <v>86.666666666666671</v>
      </c>
      <c r="AF50" s="89">
        <f t="shared" si="10"/>
        <v>0</v>
      </c>
      <c r="AG50" s="89">
        <f t="shared" si="10"/>
        <v>0</v>
      </c>
      <c r="AH50" s="89">
        <f t="shared" si="10"/>
        <v>0</v>
      </c>
      <c r="AI50" s="88">
        <f t="shared" si="7"/>
        <v>0</v>
      </c>
    </row>
    <row r="51" spans="1:35" ht="20.25" customHeight="1">
      <c r="A51" s="131" t="s">
        <v>162</v>
      </c>
      <c r="B51" s="91"/>
      <c r="D51" s="63">
        <v>160</v>
      </c>
      <c r="E51" s="65">
        <v>130</v>
      </c>
      <c r="F51" s="65">
        <v>18</v>
      </c>
      <c r="G51" s="86">
        <f t="shared" si="3"/>
        <v>18</v>
      </c>
      <c r="H51" s="87"/>
      <c r="I51" s="87"/>
      <c r="J51" s="87"/>
      <c r="K51" s="87"/>
      <c r="L51" s="87"/>
      <c r="M51" s="90">
        <v>18</v>
      </c>
      <c r="N51" s="87"/>
      <c r="O51" s="87"/>
      <c r="P51" s="87"/>
      <c r="Q51" s="87"/>
      <c r="R51" s="87"/>
      <c r="S51" s="87"/>
      <c r="T51" s="88">
        <f t="shared" si="5"/>
        <v>0</v>
      </c>
      <c r="U51" s="66"/>
      <c r="V51" s="86">
        <f t="shared" si="6"/>
        <v>130</v>
      </c>
      <c r="W51" s="89">
        <f t="shared" si="8"/>
        <v>0</v>
      </c>
      <c r="X51" s="89">
        <f t="shared" si="11"/>
        <v>0</v>
      </c>
      <c r="Y51" s="89">
        <f t="shared" si="11"/>
        <v>0</v>
      </c>
      <c r="Z51" s="89">
        <f t="shared" si="10"/>
        <v>0</v>
      </c>
      <c r="AA51" s="89">
        <f t="shared" si="10"/>
        <v>0</v>
      </c>
      <c r="AB51" s="89">
        <f t="shared" si="10"/>
        <v>130</v>
      </c>
      <c r="AC51" s="89">
        <f t="shared" si="10"/>
        <v>0</v>
      </c>
      <c r="AD51" s="89">
        <f t="shared" si="10"/>
        <v>0</v>
      </c>
      <c r="AE51" s="89">
        <f t="shared" si="10"/>
        <v>0</v>
      </c>
      <c r="AF51" s="89">
        <f t="shared" si="10"/>
        <v>0</v>
      </c>
      <c r="AG51" s="89">
        <f t="shared" si="10"/>
        <v>0</v>
      </c>
      <c r="AH51" s="89">
        <f t="shared" si="10"/>
        <v>0</v>
      </c>
      <c r="AI51" s="88">
        <f t="shared" si="7"/>
        <v>0</v>
      </c>
    </row>
    <row r="52" spans="1:35" ht="20.25" customHeight="1">
      <c r="A52" s="131" t="s">
        <v>163</v>
      </c>
      <c r="B52" s="91"/>
      <c r="C52" s="91"/>
      <c r="D52" s="63">
        <v>810</v>
      </c>
      <c r="E52" s="65">
        <v>130</v>
      </c>
      <c r="F52" s="65">
        <v>18</v>
      </c>
      <c r="G52" s="86">
        <f t="shared" si="3"/>
        <v>18</v>
      </c>
      <c r="H52" s="87"/>
      <c r="I52" s="87"/>
      <c r="J52" s="87"/>
      <c r="K52" s="87"/>
      <c r="L52" s="87"/>
      <c r="M52" s="87"/>
      <c r="N52" s="87"/>
      <c r="O52" s="87"/>
      <c r="P52" s="87">
        <v>12</v>
      </c>
      <c r="Q52" s="87">
        <v>6</v>
      </c>
      <c r="R52" s="87"/>
      <c r="S52" s="87"/>
      <c r="T52" s="88">
        <f t="shared" si="5"/>
        <v>0</v>
      </c>
      <c r="U52" s="66"/>
      <c r="V52" s="86">
        <f t="shared" si="6"/>
        <v>130</v>
      </c>
      <c r="W52" s="89">
        <f t="shared" si="8"/>
        <v>0</v>
      </c>
      <c r="X52" s="89">
        <f t="shared" si="11"/>
        <v>0</v>
      </c>
      <c r="Y52" s="89">
        <f t="shared" si="11"/>
        <v>0</v>
      </c>
      <c r="Z52" s="89">
        <f t="shared" si="10"/>
        <v>0</v>
      </c>
      <c r="AA52" s="89">
        <f t="shared" si="10"/>
        <v>0</v>
      </c>
      <c r="AB52" s="89">
        <f t="shared" si="10"/>
        <v>0</v>
      </c>
      <c r="AC52" s="89">
        <f t="shared" si="10"/>
        <v>0</v>
      </c>
      <c r="AD52" s="89">
        <f t="shared" si="10"/>
        <v>0</v>
      </c>
      <c r="AE52" s="89">
        <f t="shared" si="10"/>
        <v>86.666666666666671</v>
      </c>
      <c r="AF52" s="89">
        <f t="shared" si="10"/>
        <v>43.333333333333336</v>
      </c>
      <c r="AG52" s="89">
        <f t="shared" si="10"/>
        <v>0</v>
      </c>
      <c r="AH52" s="89">
        <f t="shared" si="10"/>
        <v>0</v>
      </c>
      <c r="AI52" s="88">
        <f t="shared" si="7"/>
        <v>0</v>
      </c>
    </row>
    <row r="53" spans="1:35" ht="20.25" customHeight="1">
      <c r="A53" s="131" t="s">
        <v>164</v>
      </c>
      <c r="B53" s="91"/>
      <c r="C53" s="91"/>
      <c r="D53" s="63">
        <v>810</v>
      </c>
      <c r="E53" s="65">
        <v>130</v>
      </c>
      <c r="F53" s="65">
        <v>18</v>
      </c>
      <c r="G53" s="86">
        <f t="shared" si="3"/>
        <v>18</v>
      </c>
      <c r="H53" s="87"/>
      <c r="I53" s="87"/>
      <c r="J53" s="87"/>
      <c r="K53" s="87"/>
      <c r="L53" s="87"/>
      <c r="M53" s="87"/>
      <c r="N53" s="87"/>
      <c r="O53" s="87"/>
      <c r="P53" s="87"/>
      <c r="Q53" s="87"/>
      <c r="R53" s="87">
        <v>10</v>
      </c>
      <c r="S53" s="87">
        <v>8</v>
      </c>
      <c r="T53" s="88">
        <f t="shared" si="5"/>
        <v>0</v>
      </c>
      <c r="U53" s="66"/>
      <c r="V53" s="86">
        <f t="shared" si="6"/>
        <v>130</v>
      </c>
      <c r="W53" s="89">
        <f t="shared" si="8"/>
        <v>0</v>
      </c>
      <c r="X53" s="89">
        <f t="shared" si="11"/>
        <v>0</v>
      </c>
      <c r="Y53" s="89">
        <f t="shared" si="11"/>
        <v>0</v>
      </c>
      <c r="Z53" s="89">
        <f t="shared" si="10"/>
        <v>0</v>
      </c>
      <c r="AA53" s="89">
        <f t="shared" si="10"/>
        <v>0</v>
      </c>
      <c r="AB53" s="89">
        <f t="shared" si="10"/>
        <v>0</v>
      </c>
      <c r="AC53" s="89">
        <f t="shared" si="10"/>
        <v>0</v>
      </c>
      <c r="AD53" s="89">
        <f t="shared" si="10"/>
        <v>0</v>
      </c>
      <c r="AE53" s="89">
        <f t="shared" si="10"/>
        <v>0</v>
      </c>
      <c r="AF53" s="89">
        <f t="shared" si="10"/>
        <v>0</v>
      </c>
      <c r="AG53" s="89">
        <f t="shared" si="10"/>
        <v>72.222222222222229</v>
      </c>
      <c r="AH53" s="89">
        <f t="shared" si="10"/>
        <v>57.777777777777779</v>
      </c>
      <c r="AI53" s="88">
        <f t="shared" si="7"/>
        <v>0</v>
      </c>
    </row>
    <row r="54" spans="1:35" ht="20.25" customHeight="1">
      <c r="A54" s="131" t="s">
        <v>165</v>
      </c>
      <c r="B54" s="91"/>
      <c r="D54" s="63">
        <v>810</v>
      </c>
      <c r="E54" s="65">
        <v>130</v>
      </c>
      <c r="F54" s="65">
        <v>18</v>
      </c>
      <c r="G54" s="86">
        <f t="shared" si="3"/>
        <v>18</v>
      </c>
      <c r="H54" s="87"/>
      <c r="I54" s="87"/>
      <c r="J54" s="87"/>
      <c r="K54" s="87"/>
      <c r="L54" s="87"/>
      <c r="M54" s="87"/>
      <c r="N54" s="90">
        <v>18</v>
      </c>
      <c r="O54" s="87"/>
      <c r="P54" s="87"/>
      <c r="Q54" s="87"/>
      <c r="R54" s="87"/>
      <c r="S54" s="87"/>
      <c r="T54" s="88">
        <f t="shared" si="5"/>
        <v>0</v>
      </c>
      <c r="U54" s="66"/>
      <c r="V54" s="86">
        <f t="shared" si="6"/>
        <v>130</v>
      </c>
      <c r="W54" s="89">
        <f t="shared" si="8"/>
        <v>0</v>
      </c>
      <c r="X54" s="89">
        <f t="shared" si="11"/>
        <v>0</v>
      </c>
      <c r="Y54" s="89">
        <f t="shared" si="11"/>
        <v>0</v>
      </c>
      <c r="Z54" s="89">
        <f t="shared" si="10"/>
        <v>0</v>
      </c>
      <c r="AA54" s="89">
        <f t="shared" si="10"/>
        <v>0</v>
      </c>
      <c r="AB54" s="89">
        <f t="shared" si="10"/>
        <v>0</v>
      </c>
      <c r="AC54" s="89">
        <f t="shared" si="10"/>
        <v>130</v>
      </c>
      <c r="AD54" s="89">
        <f t="shared" si="10"/>
        <v>0</v>
      </c>
      <c r="AE54" s="89">
        <f t="shared" si="10"/>
        <v>0</v>
      </c>
      <c r="AF54" s="89">
        <f t="shared" si="10"/>
        <v>0</v>
      </c>
      <c r="AG54" s="89">
        <f t="shared" si="10"/>
        <v>0</v>
      </c>
      <c r="AH54" s="89">
        <f t="shared" si="10"/>
        <v>0</v>
      </c>
      <c r="AI54" s="88">
        <f t="shared" si="7"/>
        <v>0</v>
      </c>
    </row>
    <row r="55" spans="1:35" ht="20.25" customHeight="1">
      <c r="A55" s="131" t="s">
        <v>166</v>
      </c>
      <c r="B55" s="91"/>
      <c r="D55" s="63">
        <v>810</v>
      </c>
      <c r="E55" s="65">
        <v>130</v>
      </c>
      <c r="F55" s="65">
        <v>18</v>
      </c>
      <c r="G55" s="86">
        <f t="shared" si="3"/>
        <v>17</v>
      </c>
      <c r="H55" s="87"/>
      <c r="I55" s="87"/>
      <c r="J55" s="87"/>
      <c r="K55" s="87"/>
      <c r="L55" s="90">
        <v>17</v>
      </c>
      <c r="M55" s="87"/>
      <c r="N55" s="87"/>
      <c r="O55" s="87"/>
      <c r="P55" s="87"/>
      <c r="Q55" s="87"/>
      <c r="R55" s="87"/>
      <c r="S55" s="87"/>
      <c r="T55" s="88">
        <f t="shared" si="5"/>
        <v>1</v>
      </c>
      <c r="U55" s="66"/>
      <c r="V55" s="86">
        <f t="shared" si="6"/>
        <v>122.77777777777779</v>
      </c>
      <c r="W55" s="89">
        <f t="shared" si="8"/>
        <v>0</v>
      </c>
      <c r="X55" s="89">
        <f t="shared" si="11"/>
        <v>0</v>
      </c>
      <c r="Y55" s="89">
        <f t="shared" si="11"/>
        <v>0</v>
      </c>
      <c r="Z55" s="89">
        <f t="shared" si="10"/>
        <v>0</v>
      </c>
      <c r="AA55" s="89">
        <f t="shared" si="10"/>
        <v>122.77777777777779</v>
      </c>
      <c r="AB55" s="89">
        <f t="shared" si="10"/>
        <v>0</v>
      </c>
      <c r="AC55" s="89">
        <f t="shared" si="10"/>
        <v>0</v>
      </c>
      <c r="AD55" s="89">
        <f t="shared" si="10"/>
        <v>0</v>
      </c>
      <c r="AE55" s="89">
        <f t="shared" si="10"/>
        <v>0</v>
      </c>
      <c r="AF55" s="89">
        <f t="shared" si="10"/>
        <v>0</v>
      </c>
      <c r="AG55" s="89">
        <f t="shared" si="10"/>
        <v>0</v>
      </c>
      <c r="AH55" s="89">
        <f t="shared" si="10"/>
        <v>0</v>
      </c>
      <c r="AI55" s="88">
        <f t="shared" si="7"/>
        <v>7.2222222222222143</v>
      </c>
    </row>
    <row r="56" spans="1:35" ht="20.25" customHeight="1">
      <c r="A56" s="131" t="s">
        <v>167</v>
      </c>
      <c r="B56" s="91"/>
      <c r="C56" s="91"/>
      <c r="D56" s="63">
        <v>810</v>
      </c>
      <c r="E56" s="65">
        <v>130</v>
      </c>
      <c r="F56" s="65">
        <v>18</v>
      </c>
      <c r="G56" s="86">
        <f t="shared" si="3"/>
        <v>18</v>
      </c>
      <c r="H56" s="87"/>
      <c r="I56" s="87"/>
      <c r="J56" s="87"/>
      <c r="K56" s="87"/>
      <c r="L56" s="87"/>
      <c r="M56" s="87"/>
      <c r="N56" s="87"/>
      <c r="O56" s="87">
        <v>18</v>
      </c>
      <c r="P56" s="87"/>
      <c r="Q56" s="87"/>
      <c r="R56" s="87"/>
      <c r="S56" s="87"/>
      <c r="T56" s="88">
        <f t="shared" si="5"/>
        <v>0</v>
      </c>
      <c r="U56" s="66"/>
      <c r="V56" s="86">
        <f t="shared" si="6"/>
        <v>130</v>
      </c>
      <c r="W56" s="89">
        <f t="shared" si="8"/>
        <v>0</v>
      </c>
      <c r="X56" s="89">
        <f t="shared" si="11"/>
        <v>0</v>
      </c>
      <c r="Y56" s="89">
        <f t="shared" si="11"/>
        <v>0</v>
      </c>
      <c r="Z56" s="89">
        <f t="shared" si="10"/>
        <v>0</v>
      </c>
      <c r="AA56" s="89">
        <f t="shared" si="10"/>
        <v>0</v>
      </c>
      <c r="AB56" s="89">
        <f t="shared" si="10"/>
        <v>0</v>
      </c>
      <c r="AC56" s="89">
        <f t="shared" si="10"/>
        <v>0</v>
      </c>
      <c r="AD56" s="89">
        <f t="shared" si="10"/>
        <v>130</v>
      </c>
      <c r="AE56" s="89">
        <f t="shared" si="10"/>
        <v>0</v>
      </c>
      <c r="AF56" s="89">
        <f t="shared" si="10"/>
        <v>0</v>
      </c>
      <c r="AG56" s="89">
        <f t="shared" si="10"/>
        <v>0</v>
      </c>
      <c r="AH56" s="89">
        <f t="shared" si="10"/>
        <v>0</v>
      </c>
      <c r="AI56" s="88">
        <f t="shared" si="7"/>
        <v>0</v>
      </c>
    </row>
    <row r="57" spans="1:35" ht="20.25" customHeight="1">
      <c r="A57" s="131" t="s">
        <v>168</v>
      </c>
      <c r="B57" s="91"/>
      <c r="C57" s="91"/>
      <c r="D57" s="63">
        <v>160</v>
      </c>
      <c r="E57" s="65">
        <v>130</v>
      </c>
      <c r="F57" s="65">
        <v>18</v>
      </c>
      <c r="G57" s="86">
        <f t="shared" si="3"/>
        <v>18</v>
      </c>
      <c r="H57" s="87"/>
      <c r="I57" s="87"/>
      <c r="J57" s="87"/>
      <c r="K57" s="87"/>
      <c r="L57" s="87"/>
      <c r="M57" s="87"/>
      <c r="N57" s="87"/>
      <c r="O57" s="87"/>
      <c r="P57" s="87">
        <v>18</v>
      </c>
      <c r="Q57" s="87"/>
      <c r="R57" s="87"/>
      <c r="S57" s="87"/>
      <c r="T57" s="88">
        <f t="shared" si="5"/>
        <v>0</v>
      </c>
      <c r="U57" s="66"/>
      <c r="V57" s="86">
        <f t="shared" si="6"/>
        <v>130</v>
      </c>
      <c r="W57" s="89">
        <f t="shared" si="8"/>
        <v>0</v>
      </c>
      <c r="X57" s="89">
        <f t="shared" si="11"/>
        <v>0</v>
      </c>
      <c r="Y57" s="89">
        <f t="shared" si="11"/>
        <v>0</v>
      </c>
      <c r="Z57" s="89">
        <f t="shared" si="10"/>
        <v>0</v>
      </c>
      <c r="AA57" s="89">
        <f t="shared" si="10"/>
        <v>0</v>
      </c>
      <c r="AB57" s="89">
        <f t="shared" si="10"/>
        <v>0</v>
      </c>
      <c r="AC57" s="89">
        <f t="shared" si="10"/>
        <v>0</v>
      </c>
      <c r="AD57" s="89">
        <f t="shared" si="10"/>
        <v>0</v>
      </c>
      <c r="AE57" s="89">
        <f t="shared" si="10"/>
        <v>130</v>
      </c>
      <c r="AF57" s="89">
        <f t="shared" si="10"/>
        <v>0</v>
      </c>
      <c r="AG57" s="89">
        <f t="shared" si="10"/>
        <v>0</v>
      </c>
      <c r="AH57" s="89">
        <f t="shared" si="10"/>
        <v>0</v>
      </c>
      <c r="AI57" s="88">
        <f t="shared" si="7"/>
        <v>0</v>
      </c>
    </row>
    <row r="58" spans="1:35" ht="20.25" customHeight="1">
      <c r="A58" s="131" t="s">
        <v>169</v>
      </c>
      <c r="D58" s="63">
        <v>160</v>
      </c>
      <c r="E58" s="65">
        <v>130</v>
      </c>
      <c r="F58" s="65">
        <v>18</v>
      </c>
      <c r="G58" s="86">
        <f t="shared" si="3"/>
        <v>18</v>
      </c>
      <c r="H58" s="87"/>
      <c r="I58" s="87"/>
      <c r="J58" s="87"/>
      <c r="K58" s="87"/>
      <c r="L58" s="87"/>
      <c r="M58" s="87"/>
      <c r="N58" s="87"/>
      <c r="O58" s="87"/>
      <c r="P58" s="87"/>
      <c r="Q58" s="90">
        <v>11</v>
      </c>
      <c r="R58" s="90">
        <v>7</v>
      </c>
      <c r="S58" s="87"/>
      <c r="T58" s="88">
        <f t="shared" si="5"/>
        <v>0</v>
      </c>
      <c r="U58" s="66"/>
      <c r="V58" s="86">
        <f t="shared" si="6"/>
        <v>130</v>
      </c>
      <c r="W58" s="89">
        <f t="shared" si="8"/>
        <v>0</v>
      </c>
      <c r="X58" s="89">
        <f t="shared" si="11"/>
        <v>0</v>
      </c>
      <c r="Y58" s="89">
        <f t="shared" si="11"/>
        <v>0</v>
      </c>
      <c r="Z58" s="89">
        <f t="shared" si="10"/>
        <v>0</v>
      </c>
      <c r="AA58" s="89">
        <f t="shared" si="10"/>
        <v>0</v>
      </c>
      <c r="AB58" s="89">
        <f t="shared" si="10"/>
        <v>0</v>
      </c>
      <c r="AC58" s="89">
        <f t="shared" si="10"/>
        <v>0</v>
      </c>
      <c r="AD58" s="89">
        <f t="shared" si="10"/>
        <v>0</v>
      </c>
      <c r="AE58" s="89">
        <f t="shared" si="10"/>
        <v>0</v>
      </c>
      <c r="AF58" s="89">
        <f t="shared" si="10"/>
        <v>79.444444444444443</v>
      </c>
      <c r="AG58" s="89">
        <f t="shared" si="10"/>
        <v>50.555555555555557</v>
      </c>
      <c r="AH58" s="89">
        <f t="shared" si="10"/>
        <v>0</v>
      </c>
      <c r="AI58" s="88">
        <f t="shared" si="7"/>
        <v>0</v>
      </c>
    </row>
    <row r="59" spans="1:35" ht="20.25" customHeight="1">
      <c r="A59" s="131" t="s">
        <v>170</v>
      </c>
      <c r="B59" s="91"/>
      <c r="D59" s="63">
        <v>972</v>
      </c>
      <c r="E59" s="65">
        <v>130</v>
      </c>
      <c r="F59" s="65">
        <v>18</v>
      </c>
      <c r="G59" s="86">
        <f t="shared" si="3"/>
        <v>18</v>
      </c>
      <c r="H59" s="87"/>
      <c r="I59" s="87"/>
      <c r="J59" s="87"/>
      <c r="K59" s="87"/>
      <c r="L59" s="87"/>
      <c r="M59" s="90">
        <v>15</v>
      </c>
      <c r="N59" s="90">
        <v>3</v>
      </c>
      <c r="O59" s="90"/>
      <c r="P59" s="87"/>
      <c r="Q59" s="87"/>
      <c r="R59" s="87"/>
      <c r="S59" s="87"/>
      <c r="T59" s="88">
        <f t="shared" si="5"/>
        <v>0</v>
      </c>
      <c r="U59" s="66"/>
      <c r="V59" s="86">
        <f t="shared" si="6"/>
        <v>130</v>
      </c>
      <c r="W59" s="89">
        <f t="shared" si="8"/>
        <v>0</v>
      </c>
      <c r="X59" s="89">
        <f t="shared" si="11"/>
        <v>0</v>
      </c>
      <c r="Y59" s="89">
        <f t="shared" si="11"/>
        <v>0</v>
      </c>
      <c r="Z59" s="89">
        <f t="shared" si="10"/>
        <v>0</v>
      </c>
      <c r="AA59" s="89">
        <f t="shared" si="10"/>
        <v>0</v>
      </c>
      <c r="AB59" s="89">
        <f t="shared" si="10"/>
        <v>108.33333333333333</v>
      </c>
      <c r="AC59" s="89">
        <f t="shared" si="10"/>
        <v>21.666666666666668</v>
      </c>
      <c r="AD59" s="89">
        <f t="shared" si="10"/>
        <v>0</v>
      </c>
      <c r="AE59" s="89">
        <f t="shared" si="10"/>
        <v>0</v>
      </c>
      <c r="AF59" s="89">
        <f t="shared" si="10"/>
        <v>0</v>
      </c>
      <c r="AG59" s="89">
        <f t="shared" si="10"/>
        <v>0</v>
      </c>
      <c r="AH59" s="89">
        <f t="shared" si="10"/>
        <v>0</v>
      </c>
      <c r="AI59" s="88">
        <f t="shared" si="7"/>
        <v>0</v>
      </c>
    </row>
    <row r="60" spans="1:35" ht="20.25" customHeight="1">
      <c r="A60" s="131" t="s">
        <v>171</v>
      </c>
      <c r="B60" s="91"/>
      <c r="D60" s="63">
        <v>160</v>
      </c>
      <c r="E60" s="65">
        <v>130</v>
      </c>
      <c r="F60" s="65">
        <v>18</v>
      </c>
      <c r="G60" s="86">
        <f t="shared" si="3"/>
        <v>0</v>
      </c>
      <c r="H60" s="87"/>
      <c r="I60" s="87"/>
      <c r="J60" s="87"/>
      <c r="K60" s="87"/>
      <c r="L60" s="87"/>
      <c r="M60" s="87"/>
      <c r="N60" s="87"/>
      <c r="O60" s="87"/>
      <c r="P60" s="87"/>
      <c r="Q60" s="87"/>
      <c r="R60" s="87"/>
      <c r="S60" s="87"/>
      <c r="T60" s="88">
        <f t="shared" si="5"/>
        <v>18</v>
      </c>
      <c r="U60" s="66"/>
      <c r="V60" s="86">
        <f t="shared" si="6"/>
        <v>0</v>
      </c>
      <c r="W60" s="89">
        <f t="shared" si="8"/>
        <v>0</v>
      </c>
      <c r="X60" s="89">
        <f t="shared" si="11"/>
        <v>0</v>
      </c>
      <c r="Y60" s="89">
        <f t="shared" si="11"/>
        <v>0</v>
      </c>
      <c r="Z60" s="89">
        <f t="shared" si="10"/>
        <v>0</v>
      </c>
      <c r="AA60" s="89">
        <f t="shared" si="10"/>
        <v>0</v>
      </c>
      <c r="AB60" s="89">
        <f t="shared" si="10"/>
        <v>0</v>
      </c>
      <c r="AC60" s="89">
        <f t="shared" si="10"/>
        <v>0</v>
      </c>
      <c r="AD60" s="89">
        <f t="shared" si="10"/>
        <v>0</v>
      </c>
      <c r="AE60" s="89">
        <f t="shared" si="10"/>
        <v>0</v>
      </c>
      <c r="AF60" s="89">
        <f t="shared" si="10"/>
        <v>0</v>
      </c>
      <c r="AG60" s="89">
        <f t="shared" si="10"/>
        <v>0</v>
      </c>
      <c r="AH60" s="89">
        <f t="shared" si="10"/>
        <v>0</v>
      </c>
      <c r="AI60" s="88">
        <f t="shared" si="7"/>
        <v>130</v>
      </c>
    </row>
    <row r="61" spans="1:35" ht="20.25" customHeight="1">
      <c r="A61" s="131" t="s">
        <v>172</v>
      </c>
      <c r="B61" s="91"/>
      <c r="D61" s="63">
        <v>290</v>
      </c>
      <c r="E61" s="65">
        <v>130</v>
      </c>
      <c r="F61" s="65">
        <v>18</v>
      </c>
      <c r="G61" s="86">
        <f t="shared" ref="G61:G124" si="12">SUM(H61:S61)</f>
        <v>18</v>
      </c>
      <c r="H61" s="87"/>
      <c r="I61" s="87"/>
      <c r="J61" s="87"/>
      <c r="K61" s="87"/>
      <c r="L61" s="87"/>
      <c r="M61" s="90">
        <v>18</v>
      </c>
      <c r="N61" s="87"/>
      <c r="O61" s="87"/>
      <c r="P61" s="87"/>
      <c r="Q61" s="87"/>
      <c r="R61" s="87"/>
      <c r="S61" s="87"/>
      <c r="T61" s="88">
        <f t="shared" si="5"/>
        <v>0</v>
      </c>
      <c r="U61" s="66"/>
      <c r="V61" s="86">
        <f t="shared" si="6"/>
        <v>130</v>
      </c>
      <c r="W61" s="89">
        <f t="shared" si="8"/>
        <v>0</v>
      </c>
      <c r="X61" s="89">
        <f t="shared" si="11"/>
        <v>0</v>
      </c>
      <c r="Y61" s="89">
        <f t="shared" si="11"/>
        <v>0</v>
      </c>
      <c r="Z61" s="89">
        <f t="shared" si="10"/>
        <v>0</v>
      </c>
      <c r="AA61" s="89">
        <f t="shared" si="10"/>
        <v>0</v>
      </c>
      <c r="AB61" s="89">
        <f t="shared" si="10"/>
        <v>130</v>
      </c>
      <c r="AC61" s="89">
        <f t="shared" si="10"/>
        <v>0</v>
      </c>
      <c r="AD61" s="89">
        <f t="shared" si="10"/>
        <v>0</v>
      </c>
      <c r="AE61" s="89">
        <f t="shared" si="10"/>
        <v>0</v>
      </c>
      <c r="AF61" s="89">
        <f t="shared" si="10"/>
        <v>0</v>
      </c>
      <c r="AG61" s="89">
        <f t="shared" si="10"/>
        <v>0</v>
      </c>
      <c r="AH61" s="89">
        <f t="shared" si="10"/>
        <v>0</v>
      </c>
      <c r="AI61" s="88">
        <f t="shared" si="7"/>
        <v>0</v>
      </c>
    </row>
    <row r="62" spans="1:35" ht="20.25" customHeight="1">
      <c r="A62" s="131" t="s">
        <v>173</v>
      </c>
      <c r="B62" s="91"/>
      <c r="D62" s="63">
        <v>620</v>
      </c>
      <c r="E62" s="65">
        <v>130</v>
      </c>
      <c r="F62" s="65">
        <v>18</v>
      </c>
      <c r="G62" s="86">
        <f t="shared" si="12"/>
        <v>0</v>
      </c>
      <c r="H62" s="87"/>
      <c r="I62" s="87"/>
      <c r="J62" s="87"/>
      <c r="K62" s="87"/>
      <c r="L62" s="87"/>
      <c r="M62" s="87"/>
      <c r="N62" s="87"/>
      <c r="O62" s="87"/>
      <c r="P62" s="87"/>
      <c r="Q62" s="87"/>
      <c r="R62" s="87"/>
      <c r="S62" s="87"/>
      <c r="T62" s="88">
        <f t="shared" si="5"/>
        <v>18</v>
      </c>
      <c r="U62" s="66"/>
      <c r="V62" s="86">
        <f t="shared" si="6"/>
        <v>0</v>
      </c>
      <c r="W62" s="89">
        <f t="shared" si="8"/>
        <v>0</v>
      </c>
      <c r="X62" s="89">
        <f t="shared" si="11"/>
        <v>0</v>
      </c>
      <c r="Y62" s="89">
        <f t="shared" si="11"/>
        <v>0</v>
      </c>
      <c r="Z62" s="89">
        <f t="shared" si="10"/>
        <v>0</v>
      </c>
      <c r="AA62" s="89">
        <f t="shared" si="10"/>
        <v>0</v>
      </c>
      <c r="AB62" s="89">
        <f t="shared" si="10"/>
        <v>0</v>
      </c>
      <c r="AC62" s="89">
        <f t="shared" si="10"/>
        <v>0</v>
      </c>
      <c r="AD62" s="89">
        <f t="shared" si="10"/>
        <v>0</v>
      </c>
      <c r="AE62" s="89">
        <f t="shared" si="10"/>
        <v>0</v>
      </c>
      <c r="AF62" s="89">
        <f t="shared" si="10"/>
        <v>0</v>
      </c>
      <c r="AG62" s="89">
        <f t="shared" si="10"/>
        <v>0</v>
      </c>
      <c r="AH62" s="89">
        <f t="shared" si="10"/>
        <v>0</v>
      </c>
      <c r="AI62" s="88">
        <f t="shared" si="7"/>
        <v>130</v>
      </c>
    </row>
    <row r="63" spans="1:35" ht="20.25" customHeight="1">
      <c r="A63" s="131" t="s">
        <v>174</v>
      </c>
      <c r="B63" s="91"/>
      <c r="D63" s="63">
        <v>282</v>
      </c>
      <c r="E63" s="65">
        <v>130</v>
      </c>
      <c r="F63" s="65">
        <v>18</v>
      </c>
      <c r="G63" s="86">
        <f t="shared" si="12"/>
        <v>18</v>
      </c>
      <c r="H63" s="87"/>
      <c r="I63" s="87"/>
      <c r="J63" s="90">
        <v>18</v>
      </c>
      <c r="K63" s="87"/>
      <c r="L63" s="87"/>
      <c r="M63" s="87"/>
      <c r="N63" s="87"/>
      <c r="O63" s="87"/>
      <c r="P63" s="87"/>
      <c r="Q63" s="87"/>
      <c r="R63" s="87"/>
      <c r="S63" s="87"/>
      <c r="T63" s="88">
        <f t="shared" si="5"/>
        <v>0</v>
      </c>
      <c r="U63" s="66"/>
      <c r="V63" s="86">
        <f t="shared" si="6"/>
        <v>130</v>
      </c>
      <c r="W63" s="89">
        <f t="shared" si="8"/>
        <v>0</v>
      </c>
      <c r="X63" s="89">
        <f t="shared" si="11"/>
        <v>0</v>
      </c>
      <c r="Y63" s="89">
        <f t="shared" si="11"/>
        <v>130</v>
      </c>
      <c r="Z63" s="89">
        <f t="shared" si="10"/>
        <v>0</v>
      </c>
      <c r="AA63" s="89">
        <f t="shared" si="10"/>
        <v>0</v>
      </c>
      <c r="AB63" s="89">
        <f t="shared" si="10"/>
        <v>0</v>
      </c>
      <c r="AC63" s="89">
        <f t="shared" si="10"/>
        <v>0</v>
      </c>
      <c r="AD63" s="89">
        <f t="shared" si="10"/>
        <v>0</v>
      </c>
      <c r="AE63" s="89">
        <f t="shared" si="10"/>
        <v>0</v>
      </c>
      <c r="AF63" s="89">
        <f t="shared" si="10"/>
        <v>0</v>
      </c>
      <c r="AG63" s="89">
        <f t="shared" si="10"/>
        <v>0</v>
      </c>
      <c r="AH63" s="89">
        <f t="shared" si="10"/>
        <v>0</v>
      </c>
      <c r="AI63" s="88">
        <f t="shared" si="7"/>
        <v>0</v>
      </c>
    </row>
    <row r="64" spans="1:35" ht="20.25" customHeight="1">
      <c r="A64" s="131" t="s">
        <v>175</v>
      </c>
      <c r="B64" s="91"/>
      <c r="D64" s="63">
        <v>160</v>
      </c>
      <c r="E64" s="65">
        <v>130</v>
      </c>
      <c r="F64" s="65">
        <v>18</v>
      </c>
      <c r="G64" s="86">
        <f t="shared" si="12"/>
        <v>18</v>
      </c>
      <c r="H64" s="87"/>
      <c r="I64" s="87">
        <v>18</v>
      </c>
      <c r="J64" s="87"/>
      <c r="K64" s="87"/>
      <c r="L64" s="87"/>
      <c r="M64" s="87"/>
      <c r="N64" s="87"/>
      <c r="O64" s="87"/>
      <c r="P64" s="87"/>
      <c r="Q64" s="87"/>
      <c r="R64" s="87"/>
      <c r="S64" s="87"/>
      <c r="T64" s="88">
        <f t="shared" si="5"/>
        <v>0</v>
      </c>
      <c r="U64" s="66"/>
      <c r="V64" s="86">
        <f t="shared" si="6"/>
        <v>130</v>
      </c>
      <c r="W64" s="89">
        <f t="shared" si="8"/>
        <v>0</v>
      </c>
      <c r="X64" s="89">
        <f t="shared" si="11"/>
        <v>130</v>
      </c>
      <c r="Y64" s="89">
        <f t="shared" si="11"/>
        <v>0</v>
      </c>
      <c r="Z64" s="89">
        <f t="shared" si="10"/>
        <v>0</v>
      </c>
      <c r="AA64" s="89">
        <f t="shared" si="10"/>
        <v>0</v>
      </c>
      <c r="AB64" s="89">
        <f t="shared" si="10"/>
        <v>0</v>
      </c>
      <c r="AC64" s="89">
        <f t="shared" si="10"/>
        <v>0</v>
      </c>
      <c r="AD64" s="89">
        <f t="shared" si="10"/>
        <v>0</v>
      </c>
      <c r="AE64" s="89">
        <f t="shared" si="10"/>
        <v>0</v>
      </c>
      <c r="AF64" s="89">
        <f t="shared" si="10"/>
        <v>0</v>
      </c>
      <c r="AG64" s="89">
        <f t="shared" si="10"/>
        <v>0</v>
      </c>
      <c r="AH64" s="89">
        <f t="shared" si="10"/>
        <v>0</v>
      </c>
      <c r="AI64" s="88">
        <f t="shared" si="7"/>
        <v>0</v>
      </c>
    </row>
    <row r="65" spans="1:35" ht="20.25" customHeight="1">
      <c r="A65" s="131" t="s">
        <v>176</v>
      </c>
      <c r="B65" s="91"/>
      <c r="D65" s="63">
        <v>160</v>
      </c>
      <c r="E65" s="65">
        <v>130</v>
      </c>
      <c r="F65" s="65">
        <v>18</v>
      </c>
      <c r="G65" s="86">
        <f t="shared" si="12"/>
        <v>18</v>
      </c>
      <c r="H65" s="87"/>
      <c r="I65" s="87"/>
      <c r="J65" s="87"/>
      <c r="K65" s="87"/>
      <c r="L65" s="87"/>
      <c r="M65" s="87"/>
      <c r="N65" s="90">
        <v>14</v>
      </c>
      <c r="O65" s="90">
        <v>4</v>
      </c>
      <c r="P65" s="87"/>
      <c r="Q65" s="87"/>
      <c r="R65" s="87"/>
      <c r="S65" s="87"/>
      <c r="T65" s="88">
        <f t="shared" si="5"/>
        <v>0</v>
      </c>
      <c r="U65" s="66"/>
      <c r="V65" s="86">
        <f t="shared" si="6"/>
        <v>130</v>
      </c>
      <c r="W65" s="89">
        <f t="shared" si="8"/>
        <v>0</v>
      </c>
      <c r="X65" s="89">
        <f t="shared" si="11"/>
        <v>0</v>
      </c>
      <c r="Y65" s="89">
        <f t="shared" si="11"/>
        <v>0</v>
      </c>
      <c r="Z65" s="89">
        <f t="shared" si="10"/>
        <v>0</v>
      </c>
      <c r="AA65" s="89">
        <f t="shared" si="10"/>
        <v>0</v>
      </c>
      <c r="AB65" s="89">
        <f t="shared" si="10"/>
        <v>0</v>
      </c>
      <c r="AC65" s="89">
        <f t="shared" si="10"/>
        <v>101.11111111111111</v>
      </c>
      <c r="AD65" s="89">
        <f t="shared" si="10"/>
        <v>28.888888888888889</v>
      </c>
      <c r="AE65" s="89">
        <f t="shared" si="10"/>
        <v>0</v>
      </c>
      <c r="AF65" s="89">
        <f t="shared" si="10"/>
        <v>0</v>
      </c>
      <c r="AG65" s="89">
        <f t="shared" si="10"/>
        <v>0</v>
      </c>
      <c r="AH65" s="89">
        <f t="shared" si="10"/>
        <v>0</v>
      </c>
      <c r="AI65" s="88">
        <f t="shared" si="7"/>
        <v>0</v>
      </c>
    </row>
    <row r="66" spans="1:35" ht="20.25" customHeight="1">
      <c r="A66" s="131" t="s">
        <v>177</v>
      </c>
      <c r="B66" s="91"/>
      <c r="D66" s="63">
        <v>972</v>
      </c>
      <c r="E66" s="65">
        <v>130</v>
      </c>
      <c r="F66" s="65">
        <v>18</v>
      </c>
      <c r="G66" s="86">
        <f t="shared" si="12"/>
        <v>18</v>
      </c>
      <c r="H66" s="87"/>
      <c r="I66" s="87"/>
      <c r="J66" s="87"/>
      <c r="K66" s="87"/>
      <c r="L66" s="87"/>
      <c r="M66" s="87"/>
      <c r="N66" s="90">
        <v>18</v>
      </c>
      <c r="O66" s="87"/>
      <c r="P66" s="87"/>
      <c r="Q66" s="87"/>
      <c r="R66" s="87"/>
      <c r="S66" s="87"/>
      <c r="T66" s="88">
        <f t="shared" si="5"/>
        <v>0</v>
      </c>
      <c r="U66" s="66"/>
      <c r="V66" s="86">
        <f t="shared" si="6"/>
        <v>130</v>
      </c>
      <c r="W66" s="89">
        <f t="shared" si="8"/>
        <v>0</v>
      </c>
      <c r="X66" s="89">
        <f t="shared" si="11"/>
        <v>0</v>
      </c>
      <c r="Y66" s="89">
        <f t="shared" si="11"/>
        <v>0</v>
      </c>
      <c r="Z66" s="89">
        <f t="shared" si="10"/>
        <v>0</v>
      </c>
      <c r="AA66" s="89">
        <f t="shared" si="10"/>
        <v>0</v>
      </c>
      <c r="AB66" s="89">
        <f t="shared" si="10"/>
        <v>0</v>
      </c>
      <c r="AC66" s="89">
        <f t="shared" si="10"/>
        <v>130</v>
      </c>
      <c r="AD66" s="89">
        <f t="shared" si="10"/>
        <v>0</v>
      </c>
      <c r="AE66" s="89">
        <f t="shared" si="10"/>
        <v>0</v>
      </c>
      <c r="AF66" s="89">
        <f t="shared" si="10"/>
        <v>0</v>
      </c>
      <c r="AG66" s="89">
        <f t="shared" si="10"/>
        <v>0</v>
      </c>
      <c r="AH66" s="89">
        <f t="shared" si="10"/>
        <v>0</v>
      </c>
      <c r="AI66" s="88">
        <f t="shared" si="7"/>
        <v>0</v>
      </c>
    </row>
    <row r="67" spans="1:35" ht="20.25" customHeight="1">
      <c r="A67" s="131" t="s">
        <v>178</v>
      </c>
      <c r="B67" s="91"/>
      <c r="C67" s="91"/>
      <c r="D67" s="63">
        <v>160</v>
      </c>
      <c r="E67" s="65">
        <v>130</v>
      </c>
      <c r="F67" s="65">
        <v>18</v>
      </c>
      <c r="G67" s="86">
        <f t="shared" si="12"/>
        <v>18</v>
      </c>
      <c r="H67" s="87"/>
      <c r="I67" s="87"/>
      <c r="J67" s="87"/>
      <c r="K67" s="87"/>
      <c r="L67" s="87"/>
      <c r="M67" s="87"/>
      <c r="N67" s="87"/>
      <c r="O67" s="87"/>
      <c r="P67" s="87"/>
      <c r="Q67" s="87"/>
      <c r="R67" s="87">
        <v>15</v>
      </c>
      <c r="S67" s="87">
        <v>3</v>
      </c>
      <c r="T67" s="88">
        <f t="shared" si="5"/>
        <v>0</v>
      </c>
      <c r="U67" s="66"/>
      <c r="V67" s="86">
        <f t="shared" si="6"/>
        <v>130</v>
      </c>
      <c r="W67" s="89">
        <f t="shared" si="8"/>
        <v>0</v>
      </c>
      <c r="X67" s="89">
        <f t="shared" si="11"/>
        <v>0</v>
      </c>
      <c r="Y67" s="89">
        <f t="shared" si="11"/>
        <v>0</v>
      </c>
      <c r="Z67" s="89">
        <f t="shared" si="10"/>
        <v>0</v>
      </c>
      <c r="AA67" s="89">
        <f t="shared" si="10"/>
        <v>0</v>
      </c>
      <c r="AB67" s="89">
        <f t="shared" si="10"/>
        <v>0</v>
      </c>
      <c r="AC67" s="89">
        <f t="shared" si="10"/>
        <v>0</v>
      </c>
      <c r="AD67" s="89">
        <f t="shared" si="10"/>
        <v>0</v>
      </c>
      <c r="AE67" s="89">
        <f t="shared" si="10"/>
        <v>0</v>
      </c>
      <c r="AF67" s="89">
        <f t="shared" si="10"/>
        <v>0</v>
      </c>
      <c r="AG67" s="89">
        <f t="shared" si="10"/>
        <v>108.33333333333333</v>
      </c>
      <c r="AH67" s="89">
        <f t="shared" si="10"/>
        <v>21.666666666666668</v>
      </c>
      <c r="AI67" s="88">
        <f t="shared" si="7"/>
        <v>0</v>
      </c>
    </row>
    <row r="68" spans="1:35" ht="20.25" customHeight="1">
      <c r="A68" s="131" t="s">
        <v>179</v>
      </c>
      <c r="B68" s="91"/>
      <c r="C68" s="91"/>
      <c r="D68" s="63">
        <v>160</v>
      </c>
      <c r="E68" s="65">
        <v>130</v>
      </c>
      <c r="F68" s="65">
        <v>18</v>
      </c>
      <c r="G68" s="86">
        <f t="shared" si="12"/>
        <v>18</v>
      </c>
      <c r="H68" s="87"/>
      <c r="I68" s="87"/>
      <c r="J68" s="87"/>
      <c r="K68" s="87"/>
      <c r="L68" s="87"/>
      <c r="M68" s="87"/>
      <c r="N68" s="87"/>
      <c r="O68" s="87">
        <v>18</v>
      </c>
      <c r="P68" s="87"/>
      <c r="Q68" s="87"/>
      <c r="R68" s="87"/>
      <c r="S68" s="87"/>
      <c r="T68" s="88">
        <f t="shared" si="5"/>
        <v>0</v>
      </c>
      <c r="U68" s="66"/>
      <c r="V68" s="86">
        <f t="shared" si="6"/>
        <v>130</v>
      </c>
      <c r="W68" s="89">
        <f t="shared" si="8"/>
        <v>0</v>
      </c>
      <c r="X68" s="89">
        <f t="shared" si="11"/>
        <v>0</v>
      </c>
      <c r="Y68" s="89">
        <f t="shared" si="11"/>
        <v>0</v>
      </c>
      <c r="Z68" s="89">
        <f t="shared" si="10"/>
        <v>0</v>
      </c>
      <c r="AA68" s="89">
        <f t="shared" si="10"/>
        <v>0</v>
      </c>
      <c r="AB68" s="89">
        <f t="shared" si="10"/>
        <v>0</v>
      </c>
      <c r="AC68" s="89">
        <f t="shared" si="10"/>
        <v>0</v>
      </c>
      <c r="AD68" s="89">
        <f t="shared" si="10"/>
        <v>130</v>
      </c>
      <c r="AE68" s="89">
        <f t="shared" si="10"/>
        <v>0</v>
      </c>
      <c r="AF68" s="89">
        <f t="shared" si="10"/>
        <v>0</v>
      </c>
      <c r="AG68" s="89">
        <f t="shared" si="10"/>
        <v>0</v>
      </c>
      <c r="AH68" s="89">
        <f t="shared" si="10"/>
        <v>0</v>
      </c>
      <c r="AI68" s="88">
        <f t="shared" si="7"/>
        <v>0</v>
      </c>
    </row>
    <row r="69" spans="1:35" ht="20.25" customHeight="1">
      <c r="A69" s="131" t="s">
        <v>180</v>
      </c>
      <c r="B69" s="91"/>
      <c r="C69" s="91"/>
      <c r="D69" s="63">
        <v>160</v>
      </c>
      <c r="E69" s="65">
        <v>130</v>
      </c>
      <c r="F69" s="65">
        <v>18</v>
      </c>
      <c r="G69" s="86">
        <f t="shared" si="12"/>
        <v>18</v>
      </c>
      <c r="H69" s="87"/>
      <c r="I69" s="87"/>
      <c r="J69" s="87"/>
      <c r="K69" s="87"/>
      <c r="L69" s="87"/>
      <c r="M69" s="87"/>
      <c r="N69" s="87">
        <v>2</v>
      </c>
      <c r="O69" s="87">
        <v>16</v>
      </c>
      <c r="P69" s="87"/>
      <c r="Q69" s="87"/>
      <c r="R69" s="87"/>
      <c r="S69" s="87"/>
      <c r="T69" s="88">
        <f t="shared" si="5"/>
        <v>0</v>
      </c>
      <c r="U69" s="66"/>
      <c r="V69" s="86">
        <f t="shared" si="6"/>
        <v>130</v>
      </c>
      <c r="W69" s="89">
        <f t="shared" si="8"/>
        <v>0</v>
      </c>
      <c r="X69" s="89">
        <f t="shared" si="11"/>
        <v>0</v>
      </c>
      <c r="Y69" s="89">
        <f t="shared" si="11"/>
        <v>0</v>
      </c>
      <c r="Z69" s="89">
        <f t="shared" si="10"/>
        <v>0</v>
      </c>
      <c r="AA69" s="89">
        <f t="shared" si="10"/>
        <v>0</v>
      </c>
      <c r="AB69" s="89">
        <f t="shared" si="10"/>
        <v>0</v>
      </c>
      <c r="AC69" s="89">
        <f t="shared" si="10"/>
        <v>14.444444444444445</v>
      </c>
      <c r="AD69" s="89">
        <f t="shared" si="10"/>
        <v>115.55555555555556</v>
      </c>
      <c r="AE69" s="89">
        <f t="shared" si="10"/>
        <v>0</v>
      </c>
      <c r="AF69" s="89">
        <f t="shared" si="10"/>
        <v>0</v>
      </c>
      <c r="AG69" s="89">
        <f t="shared" si="10"/>
        <v>0</v>
      </c>
      <c r="AH69" s="89">
        <f t="shared" si="10"/>
        <v>0</v>
      </c>
      <c r="AI69" s="88">
        <f t="shared" si="7"/>
        <v>0</v>
      </c>
    </row>
    <row r="70" spans="1:35" ht="20.25" customHeight="1">
      <c r="A70" s="131" t="s">
        <v>181</v>
      </c>
      <c r="B70" s="91"/>
      <c r="C70" s="91"/>
      <c r="D70" s="63">
        <v>160</v>
      </c>
      <c r="E70" s="65">
        <v>130</v>
      </c>
      <c r="F70" s="65">
        <v>18</v>
      </c>
      <c r="G70" s="86">
        <f t="shared" si="12"/>
        <v>18</v>
      </c>
      <c r="H70" s="87"/>
      <c r="I70" s="87"/>
      <c r="J70" s="87"/>
      <c r="K70" s="87"/>
      <c r="L70" s="87"/>
      <c r="M70" s="87"/>
      <c r="N70" s="87"/>
      <c r="O70" s="87"/>
      <c r="P70" s="87"/>
      <c r="Q70" s="87">
        <v>18</v>
      </c>
      <c r="R70" s="87"/>
      <c r="S70" s="87"/>
      <c r="T70" s="88">
        <f t="shared" si="5"/>
        <v>0</v>
      </c>
      <c r="U70" s="66"/>
      <c r="V70" s="86">
        <f t="shared" si="6"/>
        <v>130</v>
      </c>
      <c r="W70" s="89">
        <f t="shared" si="8"/>
        <v>0</v>
      </c>
      <c r="X70" s="89">
        <f t="shared" si="11"/>
        <v>0</v>
      </c>
      <c r="Y70" s="89">
        <f t="shared" si="11"/>
        <v>0</v>
      </c>
      <c r="Z70" s="89">
        <f t="shared" si="10"/>
        <v>0</v>
      </c>
      <c r="AA70" s="89">
        <f t="shared" si="10"/>
        <v>0</v>
      </c>
      <c r="AB70" s="89">
        <f t="shared" si="10"/>
        <v>0</v>
      </c>
      <c r="AC70" s="89">
        <f t="shared" si="10"/>
        <v>0</v>
      </c>
      <c r="AD70" s="89">
        <f t="shared" si="10"/>
        <v>0</v>
      </c>
      <c r="AE70" s="89">
        <f t="shared" si="10"/>
        <v>0</v>
      </c>
      <c r="AF70" s="89">
        <f t="shared" si="10"/>
        <v>130</v>
      </c>
      <c r="AG70" s="89">
        <f t="shared" si="10"/>
        <v>0</v>
      </c>
      <c r="AH70" s="89">
        <f t="shared" si="10"/>
        <v>0</v>
      </c>
      <c r="AI70" s="88">
        <f t="shared" si="7"/>
        <v>0</v>
      </c>
    </row>
    <row r="71" spans="1:35" ht="20.25" customHeight="1">
      <c r="A71" s="131" t="s">
        <v>182</v>
      </c>
      <c r="D71" s="63">
        <v>160</v>
      </c>
      <c r="E71" s="65">
        <v>130</v>
      </c>
      <c r="F71" s="65">
        <v>18</v>
      </c>
      <c r="G71" s="86">
        <f t="shared" si="12"/>
        <v>18</v>
      </c>
      <c r="H71" s="87"/>
      <c r="I71" s="87"/>
      <c r="J71" s="87"/>
      <c r="K71" s="87"/>
      <c r="L71" s="87"/>
      <c r="M71" s="87"/>
      <c r="N71" s="87"/>
      <c r="O71" s="87"/>
      <c r="P71" s="90">
        <v>18</v>
      </c>
      <c r="Q71" s="87"/>
      <c r="R71" s="87"/>
      <c r="S71" s="87"/>
      <c r="T71" s="88">
        <f t="shared" si="5"/>
        <v>0</v>
      </c>
      <c r="U71" s="66"/>
      <c r="V71" s="86">
        <f t="shared" si="6"/>
        <v>130</v>
      </c>
      <c r="W71" s="89">
        <f t="shared" si="8"/>
        <v>0</v>
      </c>
      <c r="X71" s="89">
        <f t="shared" si="11"/>
        <v>0</v>
      </c>
      <c r="Y71" s="89">
        <f t="shared" si="11"/>
        <v>0</v>
      </c>
      <c r="Z71" s="89">
        <f t="shared" si="10"/>
        <v>0</v>
      </c>
      <c r="AA71" s="89">
        <f t="shared" si="10"/>
        <v>0</v>
      </c>
      <c r="AB71" s="89">
        <f t="shared" si="10"/>
        <v>0</v>
      </c>
      <c r="AC71" s="89">
        <f t="shared" si="10"/>
        <v>0</v>
      </c>
      <c r="AD71" s="89">
        <f t="shared" si="10"/>
        <v>0</v>
      </c>
      <c r="AE71" s="89">
        <f t="shared" si="10"/>
        <v>130</v>
      </c>
      <c r="AF71" s="89">
        <f t="shared" si="10"/>
        <v>0</v>
      </c>
      <c r="AG71" s="89">
        <f t="shared" si="10"/>
        <v>0</v>
      </c>
      <c r="AH71" s="89">
        <f t="shared" si="10"/>
        <v>0</v>
      </c>
      <c r="AI71" s="88">
        <f t="shared" si="7"/>
        <v>0</v>
      </c>
    </row>
    <row r="72" spans="1:35" ht="20.25" customHeight="1">
      <c r="A72" s="131" t="s">
        <v>183</v>
      </c>
      <c r="B72" s="91"/>
      <c r="D72" s="63">
        <v>160</v>
      </c>
      <c r="E72" s="65">
        <v>130</v>
      </c>
      <c r="F72" s="65">
        <v>18</v>
      </c>
      <c r="G72" s="86">
        <f t="shared" si="12"/>
        <v>18</v>
      </c>
      <c r="H72" s="87"/>
      <c r="I72" s="87"/>
      <c r="J72" s="87"/>
      <c r="K72" s="87"/>
      <c r="L72" s="87"/>
      <c r="M72" s="87"/>
      <c r="N72" s="90">
        <v>12</v>
      </c>
      <c r="O72" s="90">
        <v>6</v>
      </c>
      <c r="P72" s="87"/>
      <c r="Q72" s="87"/>
      <c r="R72" s="87"/>
      <c r="S72" s="87"/>
      <c r="T72" s="88">
        <f t="shared" si="5"/>
        <v>0</v>
      </c>
      <c r="U72" s="66"/>
      <c r="V72" s="86">
        <f t="shared" ref="V72:V135" si="13">SUM(W72:AH72)</f>
        <v>130</v>
      </c>
      <c r="W72" s="89">
        <f t="shared" si="8"/>
        <v>0</v>
      </c>
      <c r="X72" s="89">
        <f t="shared" si="11"/>
        <v>0</v>
      </c>
      <c r="Y72" s="89">
        <f t="shared" si="11"/>
        <v>0</v>
      </c>
      <c r="Z72" s="89">
        <f t="shared" si="10"/>
        <v>0</v>
      </c>
      <c r="AA72" s="89">
        <f t="shared" si="10"/>
        <v>0</v>
      </c>
      <c r="AB72" s="89">
        <f t="shared" si="10"/>
        <v>0</v>
      </c>
      <c r="AC72" s="89">
        <f t="shared" si="10"/>
        <v>86.666666666666671</v>
      </c>
      <c r="AD72" s="89">
        <f t="shared" si="10"/>
        <v>43.333333333333336</v>
      </c>
      <c r="AE72" s="89">
        <f t="shared" si="10"/>
        <v>0</v>
      </c>
      <c r="AF72" s="89">
        <f t="shared" si="10"/>
        <v>0</v>
      </c>
      <c r="AG72" s="89">
        <f t="shared" si="10"/>
        <v>0</v>
      </c>
      <c r="AH72" s="89">
        <f t="shared" si="10"/>
        <v>0</v>
      </c>
      <c r="AI72" s="88">
        <f t="shared" si="7"/>
        <v>0</v>
      </c>
    </row>
    <row r="73" spans="1:35" ht="20.25" customHeight="1">
      <c r="A73" s="131" t="s">
        <v>184</v>
      </c>
      <c r="B73" s="91"/>
      <c r="C73" s="91"/>
      <c r="D73" s="63">
        <v>160</v>
      </c>
      <c r="E73" s="65">
        <v>130</v>
      </c>
      <c r="F73" s="65">
        <v>18</v>
      </c>
      <c r="G73" s="86">
        <f t="shared" si="12"/>
        <v>18</v>
      </c>
      <c r="H73" s="87"/>
      <c r="I73" s="87">
        <v>2</v>
      </c>
      <c r="J73" s="87">
        <v>7</v>
      </c>
      <c r="K73" s="87">
        <v>9</v>
      </c>
      <c r="L73" s="87"/>
      <c r="M73" s="87"/>
      <c r="N73" s="87"/>
      <c r="O73" s="87"/>
      <c r="P73" s="87"/>
      <c r="Q73" s="87"/>
      <c r="R73" s="87"/>
      <c r="S73" s="87"/>
      <c r="T73" s="88">
        <f t="shared" ref="T73:T136" si="14">+F73-SUM(H73:S73)</f>
        <v>0</v>
      </c>
      <c r="U73" s="66"/>
      <c r="V73" s="86">
        <f t="shared" si="13"/>
        <v>130</v>
      </c>
      <c r="W73" s="89">
        <f t="shared" si="8"/>
        <v>0</v>
      </c>
      <c r="X73" s="89">
        <f t="shared" si="11"/>
        <v>14.444444444444445</v>
      </c>
      <c r="Y73" s="89">
        <f t="shared" si="11"/>
        <v>50.555555555555557</v>
      </c>
      <c r="Z73" s="89">
        <f t="shared" si="10"/>
        <v>65</v>
      </c>
      <c r="AA73" s="89">
        <f t="shared" si="10"/>
        <v>0</v>
      </c>
      <c r="AB73" s="89">
        <f t="shared" si="10"/>
        <v>0</v>
      </c>
      <c r="AC73" s="89">
        <f t="shared" si="10"/>
        <v>0</v>
      </c>
      <c r="AD73" s="89">
        <f t="shared" si="10"/>
        <v>0</v>
      </c>
      <c r="AE73" s="89">
        <f t="shared" si="10"/>
        <v>0</v>
      </c>
      <c r="AF73" s="89">
        <f t="shared" si="10"/>
        <v>0</v>
      </c>
      <c r="AG73" s="89">
        <f t="shared" si="10"/>
        <v>0</v>
      </c>
      <c r="AH73" s="89">
        <f t="shared" si="10"/>
        <v>0</v>
      </c>
      <c r="AI73" s="88">
        <f t="shared" ref="AI73:AI136" si="15">+E73-V73</f>
        <v>0</v>
      </c>
    </row>
    <row r="74" spans="1:35" ht="20.25" customHeight="1">
      <c r="A74" s="131" t="s">
        <v>185</v>
      </c>
      <c r="B74" s="91"/>
      <c r="C74" s="91"/>
      <c r="D74" s="63">
        <v>160</v>
      </c>
      <c r="E74" s="65">
        <v>130</v>
      </c>
      <c r="F74" s="65">
        <v>18</v>
      </c>
      <c r="G74" s="86">
        <f t="shared" si="12"/>
        <v>18</v>
      </c>
      <c r="H74" s="87"/>
      <c r="I74" s="87"/>
      <c r="J74" s="87"/>
      <c r="K74" s="87"/>
      <c r="L74" s="87"/>
      <c r="M74" s="87"/>
      <c r="N74" s="87"/>
      <c r="O74" s="87"/>
      <c r="P74" s="87"/>
      <c r="Q74" s="87"/>
      <c r="R74" s="87">
        <v>15</v>
      </c>
      <c r="S74" s="87">
        <v>3</v>
      </c>
      <c r="T74" s="88">
        <f t="shared" si="14"/>
        <v>0</v>
      </c>
      <c r="U74" s="66"/>
      <c r="V74" s="86">
        <f t="shared" si="13"/>
        <v>130</v>
      </c>
      <c r="W74" s="89">
        <f t="shared" ref="W74:W137" si="16">+$E$8/$F$8*H74</f>
        <v>0</v>
      </c>
      <c r="X74" s="89">
        <f t="shared" si="11"/>
        <v>0</v>
      </c>
      <c r="Y74" s="89">
        <f t="shared" si="11"/>
        <v>0</v>
      </c>
      <c r="Z74" s="89">
        <f t="shared" si="10"/>
        <v>0</v>
      </c>
      <c r="AA74" s="89">
        <f t="shared" si="10"/>
        <v>0</v>
      </c>
      <c r="AB74" s="89">
        <f t="shared" si="10"/>
        <v>0</v>
      </c>
      <c r="AC74" s="89">
        <f t="shared" si="10"/>
        <v>0</v>
      </c>
      <c r="AD74" s="89">
        <f t="shared" si="10"/>
        <v>0</v>
      </c>
      <c r="AE74" s="89">
        <f t="shared" si="10"/>
        <v>0</v>
      </c>
      <c r="AF74" s="89">
        <f t="shared" si="10"/>
        <v>0</v>
      </c>
      <c r="AG74" s="89">
        <f t="shared" si="10"/>
        <v>108.33333333333333</v>
      </c>
      <c r="AH74" s="89">
        <f t="shared" si="10"/>
        <v>21.666666666666668</v>
      </c>
      <c r="AI74" s="88">
        <f t="shared" si="15"/>
        <v>0</v>
      </c>
    </row>
    <row r="75" spans="1:35" ht="20.25" customHeight="1">
      <c r="A75" s="131" t="s">
        <v>186</v>
      </c>
      <c r="B75" s="91"/>
      <c r="C75" s="91"/>
      <c r="D75" s="63">
        <v>971</v>
      </c>
      <c r="E75" s="65">
        <v>130</v>
      </c>
      <c r="F75" s="65">
        <v>18</v>
      </c>
      <c r="G75" s="86">
        <f t="shared" si="12"/>
        <v>18</v>
      </c>
      <c r="H75" s="87"/>
      <c r="I75" s="87"/>
      <c r="J75" s="87"/>
      <c r="K75" s="87"/>
      <c r="L75" s="87"/>
      <c r="M75" s="87"/>
      <c r="N75" s="87"/>
      <c r="O75" s="87"/>
      <c r="P75" s="87"/>
      <c r="Q75" s="87">
        <v>14</v>
      </c>
      <c r="R75" s="87">
        <v>4</v>
      </c>
      <c r="S75" s="87"/>
      <c r="T75" s="88">
        <f t="shared" si="14"/>
        <v>0</v>
      </c>
      <c r="U75" s="66"/>
      <c r="V75" s="86">
        <f t="shared" si="13"/>
        <v>130</v>
      </c>
      <c r="W75" s="89">
        <f t="shared" si="16"/>
        <v>0</v>
      </c>
      <c r="X75" s="89">
        <f t="shared" si="11"/>
        <v>0</v>
      </c>
      <c r="Y75" s="89">
        <f t="shared" si="11"/>
        <v>0</v>
      </c>
      <c r="Z75" s="89">
        <f t="shared" si="10"/>
        <v>0</v>
      </c>
      <c r="AA75" s="89">
        <f t="shared" si="10"/>
        <v>0</v>
      </c>
      <c r="AB75" s="89">
        <f t="shared" si="10"/>
        <v>0</v>
      </c>
      <c r="AC75" s="89">
        <f t="shared" ref="AC75:AH117" si="17">+$E75/$F75*N75</f>
        <v>0</v>
      </c>
      <c r="AD75" s="89">
        <f t="shared" si="17"/>
        <v>0</v>
      </c>
      <c r="AE75" s="89">
        <f t="shared" si="17"/>
        <v>0</v>
      </c>
      <c r="AF75" s="89">
        <f t="shared" si="17"/>
        <v>101.11111111111111</v>
      </c>
      <c r="AG75" s="89">
        <f t="shared" si="17"/>
        <v>28.888888888888889</v>
      </c>
      <c r="AH75" s="89">
        <f t="shared" si="17"/>
        <v>0</v>
      </c>
      <c r="AI75" s="88">
        <f t="shared" si="15"/>
        <v>0</v>
      </c>
    </row>
    <row r="76" spans="1:35" ht="20.25" customHeight="1">
      <c r="A76" s="131" t="s">
        <v>187</v>
      </c>
      <c r="B76" s="91"/>
      <c r="D76" s="63">
        <v>120</v>
      </c>
      <c r="E76" s="65">
        <v>130</v>
      </c>
      <c r="F76" s="65">
        <v>18</v>
      </c>
      <c r="G76" s="86">
        <f t="shared" si="12"/>
        <v>0</v>
      </c>
      <c r="H76" s="87"/>
      <c r="I76" s="87"/>
      <c r="J76" s="87"/>
      <c r="K76" s="87"/>
      <c r="L76" s="87"/>
      <c r="M76" s="87"/>
      <c r="N76" s="87"/>
      <c r="O76" s="87"/>
      <c r="P76" s="87"/>
      <c r="Q76" s="87"/>
      <c r="R76" s="87"/>
      <c r="S76" s="87"/>
      <c r="T76" s="88">
        <f t="shared" si="14"/>
        <v>18</v>
      </c>
      <c r="U76" s="66"/>
      <c r="V76" s="86">
        <f t="shared" si="13"/>
        <v>0</v>
      </c>
      <c r="W76" s="89">
        <f t="shared" si="16"/>
        <v>0</v>
      </c>
      <c r="X76" s="89">
        <f t="shared" si="11"/>
        <v>0</v>
      </c>
      <c r="Y76" s="89">
        <f t="shared" si="11"/>
        <v>0</v>
      </c>
      <c r="Z76" s="89">
        <f t="shared" si="11"/>
        <v>0</v>
      </c>
      <c r="AA76" s="89">
        <f t="shared" si="11"/>
        <v>0</v>
      </c>
      <c r="AB76" s="89">
        <f t="shared" si="11"/>
        <v>0</v>
      </c>
      <c r="AC76" s="89">
        <f t="shared" si="17"/>
        <v>0</v>
      </c>
      <c r="AD76" s="89">
        <f t="shared" si="17"/>
        <v>0</v>
      </c>
      <c r="AE76" s="89">
        <f t="shared" si="17"/>
        <v>0</v>
      </c>
      <c r="AF76" s="89">
        <f t="shared" si="17"/>
        <v>0</v>
      </c>
      <c r="AG76" s="89">
        <f t="shared" si="17"/>
        <v>0</v>
      </c>
      <c r="AH76" s="89">
        <f t="shared" si="17"/>
        <v>0</v>
      </c>
      <c r="AI76" s="88">
        <f t="shared" si="15"/>
        <v>130</v>
      </c>
    </row>
    <row r="77" spans="1:35" ht="20.25" customHeight="1">
      <c r="A77" s="131" t="s">
        <v>188</v>
      </c>
      <c r="B77" s="91"/>
      <c r="D77" s="63">
        <v>972</v>
      </c>
      <c r="E77" s="65">
        <v>130</v>
      </c>
      <c r="F77" s="65">
        <v>18</v>
      </c>
      <c r="G77" s="86">
        <f t="shared" si="12"/>
        <v>18</v>
      </c>
      <c r="H77" s="87"/>
      <c r="I77" s="87"/>
      <c r="J77" s="87"/>
      <c r="K77" s="87"/>
      <c r="L77" s="87"/>
      <c r="M77" s="90">
        <v>18</v>
      </c>
      <c r="N77" s="87"/>
      <c r="O77" s="87"/>
      <c r="P77" s="87"/>
      <c r="Q77" s="87"/>
      <c r="R77" s="87"/>
      <c r="S77" s="87"/>
      <c r="T77" s="88">
        <f t="shared" si="14"/>
        <v>0</v>
      </c>
      <c r="U77" s="66"/>
      <c r="V77" s="86">
        <f t="shared" si="13"/>
        <v>130</v>
      </c>
      <c r="W77" s="89">
        <f t="shared" si="16"/>
        <v>0</v>
      </c>
      <c r="X77" s="89">
        <f t="shared" si="11"/>
        <v>0</v>
      </c>
      <c r="Y77" s="89">
        <f t="shared" si="11"/>
        <v>0</v>
      </c>
      <c r="Z77" s="89">
        <f t="shared" si="11"/>
        <v>0</v>
      </c>
      <c r="AA77" s="89">
        <f t="shared" si="11"/>
        <v>0</v>
      </c>
      <c r="AB77" s="89">
        <f t="shared" si="11"/>
        <v>130</v>
      </c>
      <c r="AC77" s="89">
        <f t="shared" si="17"/>
        <v>0</v>
      </c>
      <c r="AD77" s="89">
        <f t="shared" si="17"/>
        <v>0</v>
      </c>
      <c r="AE77" s="89">
        <f t="shared" si="17"/>
        <v>0</v>
      </c>
      <c r="AF77" s="89">
        <f t="shared" si="17"/>
        <v>0</v>
      </c>
      <c r="AG77" s="89">
        <f t="shared" si="17"/>
        <v>0</v>
      </c>
      <c r="AH77" s="89">
        <f t="shared" si="17"/>
        <v>0</v>
      </c>
      <c r="AI77" s="88">
        <f t="shared" si="15"/>
        <v>0</v>
      </c>
    </row>
    <row r="78" spans="1:35" ht="20.25" customHeight="1">
      <c r="A78" s="131" t="s">
        <v>189</v>
      </c>
      <c r="B78" s="91"/>
      <c r="D78" s="63">
        <v>160</v>
      </c>
      <c r="E78" s="65">
        <v>130</v>
      </c>
      <c r="F78" s="65">
        <v>18</v>
      </c>
      <c r="G78" s="86">
        <f t="shared" si="12"/>
        <v>18</v>
      </c>
      <c r="H78" s="87"/>
      <c r="I78" s="87"/>
      <c r="J78" s="87"/>
      <c r="K78" s="87"/>
      <c r="L78" s="87"/>
      <c r="M78" s="92"/>
      <c r="N78" s="90">
        <v>18</v>
      </c>
      <c r="O78" s="87"/>
      <c r="P78" s="87"/>
      <c r="Q78" s="87"/>
      <c r="R78" s="87"/>
      <c r="S78" s="87"/>
      <c r="T78" s="88">
        <f t="shared" si="14"/>
        <v>0</v>
      </c>
      <c r="U78" s="66"/>
      <c r="V78" s="86">
        <f t="shared" si="13"/>
        <v>130</v>
      </c>
      <c r="W78" s="89">
        <f t="shared" si="16"/>
        <v>0</v>
      </c>
      <c r="X78" s="89">
        <f t="shared" si="11"/>
        <v>0</v>
      </c>
      <c r="Y78" s="89">
        <f t="shared" si="11"/>
        <v>0</v>
      </c>
      <c r="Z78" s="89">
        <f t="shared" si="11"/>
        <v>0</v>
      </c>
      <c r="AA78" s="89">
        <f t="shared" si="11"/>
        <v>0</v>
      </c>
      <c r="AB78" s="89">
        <f t="shared" si="11"/>
        <v>0</v>
      </c>
      <c r="AC78" s="89">
        <f t="shared" si="17"/>
        <v>130</v>
      </c>
      <c r="AD78" s="89">
        <f t="shared" si="17"/>
        <v>0</v>
      </c>
      <c r="AE78" s="89">
        <f t="shared" si="17"/>
        <v>0</v>
      </c>
      <c r="AF78" s="89">
        <f t="shared" si="17"/>
        <v>0</v>
      </c>
      <c r="AG78" s="89">
        <f t="shared" si="17"/>
        <v>0</v>
      </c>
      <c r="AH78" s="89">
        <f t="shared" si="17"/>
        <v>0</v>
      </c>
      <c r="AI78" s="88">
        <f t="shared" si="15"/>
        <v>0</v>
      </c>
    </row>
    <row r="79" spans="1:35" ht="20.25" customHeight="1">
      <c r="A79" s="131" t="s">
        <v>190</v>
      </c>
      <c r="B79" s="91"/>
      <c r="C79" s="91"/>
      <c r="D79" s="63">
        <v>160</v>
      </c>
      <c r="E79" s="65">
        <v>130</v>
      </c>
      <c r="F79" s="65">
        <v>18</v>
      </c>
      <c r="G79" s="86">
        <f t="shared" si="12"/>
        <v>18</v>
      </c>
      <c r="H79" s="87"/>
      <c r="I79" s="87"/>
      <c r="J79" s="87"/>
      <c r="K79" s="87"/>
      <c r="L79" s="87"/>
      <c r="M79" s="87"/>
      <c r="N79" s="87"/>
      <c r="O79" s="87"/>
      <c r="P79" s="87"/>
      <c r="Q79" s="87"/>
      <c r="R79" s="87"/>
      <c r="S79" s="87">
        <v>18</v>
      </c>
      <c r="T79" s="88">
        <f t="shared" si="14"/>
        <v>0</v>
      </c>
      <c r="U79" s="66"/>
      <c r="V79" s="86">
        <f t="shared" si="13"/>
        <v>130</v>
      </c>
      <c r="W79" s="89">
        <f t="shared" si="16"/>
        <v>0</v>
      </c>
      <c r="X79" s="89">
        <f t="shared" si="11"/>
        <v>0</v>
      </c>
      <c r="Y79" s="89">
        <f t="shared" si="11"/>
        <v>0</v>
      </c>
      <c r="Z79" s="89">
        <f t="shared" si="11"/>
        <v>0</v>
      </c>
      <c r="AA79" s="89">
        <f t="shared" si="11"/>
        <v>0</v>
      </c>
      <c r="AB79" s="89">
        <f t="shared" si="11"/>
        <v>0</v>
      </c>
      <c r="AC79" s="89">
        <f t="shared" si="17"/>
        <v>0</v>
      </c>
      <c r="AD79" s="89">
        <f t="shared" si="17"/>
        <v>0</v>
      </c>
      <c r="AE79" s="89">
        <f t="shared" si="17"/>
        <v>0</v>
      </c>
      <c r="AF79" s="89">
        <f t="shared" si="17"/>
        <v>0</v>
      </c>
      <c r="AG79" s="89">
        <f t="shared" si="17"/>
        <v>0</v>
      </c>
      <c r="AH79" s="89">
        <f t="shared" si="17"/>
        <v>130</v>
      </c>
      <c r="AI79" s="88">
        <f t="shared" si="15"/>
        <v>0</v>
      </c>
    </row>
    <row r="80" spans="1:35" ht="20.25" customHeight="1">
      <c r="A80" s="131" t="s">
        <v>191</v>
      </c>
      <c r="B80" s="91"/>
      <c r="C80" s="91"/>
      <c r="D80" s="63">
        <v>160</v>
      </c>
      <c r="E80" s="65">
        <v>130</v>
      </c>
      <c r="F80" s="65">
        <v>18</v>
      </c>
      <c r="G80" s="86">
        <f t="shared" si="12"/>
        <v>18</v>
      </c>
      <c r="H80" s="87"/>
      <c r="I80" s="87"/>
      <c r="J80" s="87"/>
      <c r="K80" s="87"/>
      <c r="L80" s="87"/>
      <c r="M80" s="87"/>
      <c r="N80" s="87"/>
      <c r="O80" s="87"/>
      <c r="P80" s="87">
        <v>6</v>
      </c>
      <c r="Q80" s="87">
        <v>12</v>
      </c>
      <c r="R80" s="87"/>
      <c r="S80" s="87"/>
      <c r="T80" s="88">
        <f t="shared" si="14"/>
        <v>0</v>
      </c>
      <c r="U80" s="66"/>
      <c r="V80" s="86">
        <f t="shared" si="13"/>
        <v>130</v>
      </c>
      <c r="W80" s="89">
        <f t="shared" si="16"/>
        <v>0</v>
      </c>
      <c r="X80" s="89">
        <f t="shared" si="11"/>
        <v>0</v>
      </c>
      <c r="Y80" s="89">
        <f t="shared" si="11"/>
        <v>0</v>
      </c>
      <c r="Z80" s="89">
        <f t="shared" si="11"/>
        <v>0</v>
      </c>
      <c r="AA80" s="89">
        <f t="shared" si="11"/>
        <v>0</v>
      </c>
      <c r="AB80" s="89">
        <f t="shared" si="11"/>
        <v>0</v>
      </c>
      <c r="AC80" s="89">
        <f t="shared" si="17"/>
        <v>0</v>
      </c>
      <c r="AD80" s="89">
        <f t="shared" si="17"/>
        <v>0</v>
      </c>
      <c r="AE80" s="89">
        <f t="shared" si="17"/>
        <v>43.333333333333336</v>
      </c>
      <c r="AF80" s="89">
        <f t="shared" si="17"/>
        <v>86.666666666666671</v>
      </c>
      <c r="AG80" s="89">
        <f t="shared" si="17"/>
        <v>0</v>
      </c>
      <c r="AH80" s="89">
        <f t="shared" si="17"/>
        <v>0</v>
      </c>
      <c r="AI80" s="88">
        <f t="shared" si="15"/>
        <v>0</v>
      </c>
    </row>
    <row r="81" spans="1:35" ht="20.25" customHeight="1">
      <c r="A81" s="131" t="s">
        <v>192</v>
      </c>
      <c r="B81" s="91"/>
      <c r="C81" s="91"/>
      <c r="D81" s="63">
        <v>160</v>
      </c>
      <c r="E81" s="65">
        <v>130</v>
      </c>
      <c r="F81" s="65">
        <v>18</v>
      </c>
      <c r="G81" s="86">
        <f t="shared" si="12"/>
        <v>18</v>
      </c>
      <c r="H81" s="87"/>
      <c r="I81" s="87"/>
      <c r="J81" s="87"/>
      <c r="K81" s="87"/>
      <c r="L81" s="87"/>
      <c r="M81" s="87"/>
      <c r="N81" s="87"/>
      <c r="O81" s="87"/>
      <c r="P81" s="87"/>
      <c r="Q81" s="87"/>
      <c r="R81" s="87"/>
      <c r="S81" s="87">
        <v>18</v>
      </c>
      <c r="T81" s="88">
        <f t="shared" si="14"/>
        <v>0</v>
      </c>
      <c r="U81" s="66"/>
      <c r="V81" s="86">
        <f t="shared" si="13"/>
        <v>130</v>
      </c>
      <c r="W81" s="89">
        <f t="shared" si="16"/>
        <v>0</v>
      </c>
      <c r="X81" s="89">
        <f t="shared" si="11"/>
        <v>0</v>
      </c>
      <c r="Y81" s="89">
        <f t="shared" si="11"/>
        <v>0</v>
      </c>
      <c r="Z81" s="89">
        <f t="shared" si="11"/>
        <v>0</v>
      </c>
      <c r="AA81" s="89">
        <f t="shared" si="11"/>
        <v>0</v>
      </c>
      <c r="AB81" s="89">
        <f t="shared" si="11"/>
        <v>0</v>
      </c>
      <c r="AC81" s="89">
        <f t="shared" si="17"/>
        <v>0</v>
      </c>
      <c r="AD81" s="89">
        <f t="shared" si="17"/>
        <v>0</v>
      </c>
      <c r="AE81" s="89">
        <f t="shared" si="17"/>
        <v>0</v>
      </c>
      <c r="AF81" s="89">
        <f t="shared" si="17"/>
        <v>0</v>
      </c>
      <c r="AG81" s="89">
        <f t="shared" si="17"/>
        <v>0</v>
      </c>
      <c r="AH81" s="89">
        <f t="shared" si="17"/>
        <v>130</v>
      </c>
      <c r="AI81" s="88">
        <f t="shared" si="15"/>
        <v>0</v>
      </c>
    </row>
    <row r="82" spans="1:35" ht="20.25" customHeight="1">
      <c r="A82" s="131" t="s">
        <v>193</v>
      </c>
      <c r="B82" s="91"/>
      <c r="C82" s="91"/>
      <c r="D82" s="63">
        <v>160</v>
      </c>
      <c r="E82" s="65">
        <v>130</v>
      </c>
      <c r="F82" s="65">
        <v>18</v>
      </c>
      <c r="G82" s="86">
        <f t="shared" si="12"/>
        <v>18</v>
      </c>
      <c r="H82" s="87"/>
      <c r="I82" s="87"/>
      <c r="J82" s="87">
        <v>15</v>
      </c>
      <c r="K82" s="87">
        <v>3</v>
      </c>
      <c r="L82" s="87"/>
      <c r="M82" s="87"/>
      <c r="N82" s="87"/>
      <c r="O82" s="87"/>
      <c r="P82" s="87"/>
      <c r="Q82" s="87"/>
      <c r="R82" s="87"/>
      <c r="S82" s="87"/>
      <c r="T82" s="88">
        <f t="shared" si="14"/>
        <v>0</v>
      </c>
      <c r="U82" s="66"/>
      <c r="V82" s="86">
        <f t="shared" si="13"/>
        <v>130</v>
      </c>
      <c r="W82" s="89">
        <f t="shared" si="16"/>
        <v>0</v>
      </c>
      <c r="X82" s="89">
        <f t="shared" si="11"/>
        <v>0</v>
      </c>
      <c r="Y82" s="89">
        <f t="shared" si="11"/>
        <v>108.33333333333333</v>
      </c>
      <c r="Z82" s="89">
        <f t="shared" si="11"/>
        <v>21.666666666666668</v>
      </c>
      <c r="AA82" s="89">
        <f t="shared" si="11"/>
        <v>0</v>
      </c>
      <c r="AB82" s="89">
        <f t="shared" si="11"/>
        <v>0</v>
      </c>
      <c r="AC82" s="89">
        <f t="shared" si="17"/>
        <v>0</v>
      </c>
      <c r="AD82" s="89">
        <f t="shared" si="17"/>
        <v>0</v>
      </c>
      <c r="AE82" s="89">
        <f t="shared" si="17"/>
        <v>0</v>
      </c>
      <c r="AF82" s="89">
        <f t="shared" si="17"/>
        <v>0</v>
      </c>
      <c r="AG82" s="89">
        <f t="shared" si="17"/>
        <v>0</v>
      </c>
      <c r="AH82" s="89">
        <f t="shared" si="17"/>
        <v>0</v>
      </c>
      <c r="AI82" s="88">
        <f t="shared" si="15"/>
        <v>0</v>
      </c>
    </row>
    <row r="83" spans="1:35" ht="20.25" customHeight="1">
      <c r="A83" s="131" t="s">
        <v>194</v>
      </c>
      <c r="B83" s="91"/>
      <c r="C83" s="91"/>
      <c r="D83" s="63">
        <v>443</v>
      </c>
      <c r="E83" s="65">
        <v>130</v>
      </c>
      <c r="F83" s="65">
        <v>18</v>
      </c>
      <c r="G83" s="86">
        <f t="shared" si="12"/>
        <v>18</v>
      </c>
      <c r="H83" s="87"/>
      <c r="I83" s="87"/>
      <c r="J83" s="87"/>
      <c r="K83" s="87"/>
      <c r="L83" s="87"/>
      <c r="M83" s="87"/>
      <c r="N83" s="87"/>
      <c r="O83" s="87">
        <v>18</v>
      </c>
      <c r="P83" s="87"/>
      <c r="Q83" s="87"/>
      <c r="R83" s="87"/>
      <c r="S83" s="87"/>
      <c r="T83" s="88">
        <f t="shared" si="14"/>
        <v>0</v>
      </c>
      <c r="U83" s="66"/>
      <c r="V83" s="86">
        <f t="shared" si="13"/>
        <v>130</v>
      </c>
      <c r="W83" s="89">
        <f t="shared" si="16"/>
        <v>0</v>
      </c>
      <c r="X83" s="89">
        <f t="shared" si="11"/>
        <v>0</v>
      </c>
      <c r="Y83" s="89">
        <f t="shared" si="11"/>
        <v>0</v>
      </c>
      <c r="Z83" s="89">
        <f t="shared" si="11"/>
        <v>0</v>
      </c>
      <c r="AA83" s="89">
        <f t="shared" si="11"/>
        <v>0</v>
      </c>
      <c r="AB83" s="89">
        <f t="shared" si="11"/>
        <v>0</v>
      </c>
      <c r="AC83" s="89">
        <f t="shared" si="17"/>
        <v>0</v>
      </c>
      <c r="AD83" s="89">
        <f t="shared" si="17"/>
        <v>130</v>
      </c>
      <c r="AE83" s="89">
        <f t="shared" si="17"/>
        <v>0</v>
      </c>
      <c r="AF83" s="89">
        <f t="shared" si="17"/>
        <v>0</v>
      </c>
      <c r="AG83" s="89">
        <f t="shared" si="17"/>
        <v>0</v>
      </c>
      <c r="AH83" s="89">
        <f t="shared" si="17"/>
        <v>0</v>
      </c>
      <c r="AI83" s="88">
        <f t="shared" si="15"/>
        <v>0</v>
      </c>
    </row>
    <row r="84" spans="1:35" ht="20.25" customHeight="1">
      <c r="A84" s="131" t="s">
        <v>195</v>
      </c>
      <c r="B84" s="91"/>
      <c r="C84" s="91"/>
      <c r="D84" s="63">
        <v>160</v>
      </c>
      <c r="E84" s="65">
        <v>130</v>
      </c>
      <c r="F84" s="65">
        <v>18</v>
      </c>
      <c r="G84" s="86">
        <f t="shared" si="12"/>
        <v>18</v>
      </c>
      <c r="H84" s="87"/>
      <c r="I84" s="87"/>
      <c r="J84" s="87"/>
      <c r="K84" s="87"/>
      <c r="L84" s="87"/>
      <c r="M84" s="87"/>
      <c r="N84" s="87"/>
      <c r="O84" s="87"/>
      <c r="P84" s="87"/>
      <c r="Q84" s="87">
        <v>13</v>
      </c>
      <c r="R84" s="87">
        <v>5</v>
      </c>
      <c r="S84" s="87"/>
      <c r="T84" s="88">
        <f t="shared" si="14"/>
        <v>0</v>
      </c>
      <c r="U84" s="66"/>
      <c r="V84" s="86">
        <f t="shared" si="13"/>
        <v>130</v>
      </c>
      <c r="W84" s="89">
        <f t="shared" si="16"/>
        <v>0</v>
      </c>
      <c r="X84" s="89">
        <f t="shared" si="11"/>
        <v>0</v>
      </c>
      <c r="Y84" s="89">
        <f t="shared" si="11"/>
        <v>0</v>
      </c>
      <c r="Z84" s="89">
        <f t="shared" si="11"/>
        <v>0</v>
      </c>
      <c r="AA84" s="89">
        <f t="shared" si="11"/>
        <v>0</v>
      </c>
      <c r="AB84" s="89">
        <f t="shared" si="11"/>
        <v>0</v>
      </c>
      <c r="AC84" s="89">
        <f t="shared" si="17"/>
        <v>0</v>
      </c>
      <c r="AD84" s="89">
        <f t="shared" si="17"/>
        <v>0</v>
      </c>
      <c r="AE84" s="89">
        <f t="shared" si="17"/>
        <v>0</v>
      </c>
      <c r="AF84" s="89">
        <f t="shared" si="17"/>
        <v>93.888888888888886</v>
      </c>
      <c r="AG84" s="89">
        <f t="shared" si="17"/>
        <v>36.111111111111114</v>
      </c>
      <c r="AH84" s="89">
        <f t="shared" si="17"/>
        <v>0</v>
      </c>
      <c r="AI84" s="88">
        <f t="shared" si="15"/>
        <v>0</v>
      </c>
    </row>
    <row r="85" spans="1:35" ht="20.25" customHeight="1">
      <c r="A85" s="131" t="s">
        <v>196</v>
      </c>
      <c r="B85" s="91"/>
      <c r="C85" s="91"/>
      <c r="D85" s="63">
        <v>160</v>
      </c>
      <c r="E85" s="65">
        <v>130</v>
      </c>
      <c r="F85" s="65">
        <v>18</v>
      </c>
      <c r="G85" s="86">
        <f t="shared" si="12"/>
        <v>18</v>
      </c>
      <c r="H85" s="87"/>
      <c r="I85" s="87"/>
      <c r="J85" s="87"/>
      <c r="K85" s="87"/>
      <c r="L85" s="87"/>
      <c r="M85" s="87"/>
      <c r="N85" s="87"/>
      <c r="O85" s="87"/>
      <c r="P85" s="87"/>
      <c r="Q85" s="87">
        <v>13</v>
      </c>
      <c r="R85" s="87">
        <v>5</v>
      </c>
      <c r="S85" s="87"/>
      <c r="T85" s="88">
        <f t="shared" si="14"/>
        <v>0</v>
      </c>
      <c r="U85" s="66"/>
      <c r="V85" s="86">
        <f t="shared" si="13"/>
        <v>130</v>
      </c>
      <c r="W85" s="89">
        <f t="shared" si="16"/>
        <v>0</v>
      </c>
      <c r="X85" s="89">
        <f t="shared" si="11"/>
        <v>0</v>
      </c>
      <c r="Y85" s="89">
        <f t="shared" si="11"/>
        <v>0</v>
      </c>
      <c r="Z85" s="89">
        <f t="shared" si="11"/>
        <v>0</v>
      </c>
      <c r="AA85" s="89">
        <f t="shared" si="11"/>
        <v>0</v>
      </c>
      <c r="AB85" s="89">
        <f t="shared" si="11"/>
        <v>0</v>
      </c>
      <c r="AC85" s="89">
        <f t="shared" si="17"/>
        <v>0</v>
      </c>
      <c r="AD85" s="89">
        <f t="shared" si="17"/>
        <v>0</v>
      </c>
      <c r="AE85" s="89">
        <f t="shared" si="17"/>
        <v>0</v>
      </c>
      <c r="AF85" s="89">
        <f t="shared" si="17"/>
        <v>93.888888888888886</v>
      </c>
      <c r="AG85" s="89">
        <f t="shared" si="17"/>
        <v>36.111111111111114</v>
      </c>
      <c r="AH85" s="89">
        <f t="shared" si="17"/>
        <v>0</v>
      </c>
      <c r="AI85" s="88">
        <f t="shared" si="15"/>
        <v>0</v>
      </c>
    </row>
    <row r="86" spans="1:35" ht="20.25" customHeight="1">
      <c r="A86" s="131" t="s">
        <v>197</v>
      </c>
      <c r="B86" s="91"/>
      <c r="C86" s="91"/>
      <c r="D86" s="63">
        <v>160</v>
      </c>
      <c r="E86" s="65">
        <v>130</v>
      </c>
      <c r="F86" s="65">
        <v>18</v>
      </c>
      <c r="G86" s="86">
        <f t="shared" si="12"/>
        <v>18</v>
      </c>
      <c r="H86" s="87"/>
      <c r="I86" s="87"/>
      <c r="J86" s="87"/>
      <c r="K86" s="87"/>
      <c r="L86" s="87"/>
      <c r="M86" s="87"/>
      <c r="N86" s="87"/>
      <c r="O86" s="87"/>
      <c r="P86" s="87"/>
      <c r="Q86" s="87"/>
      <c r="R86" s="87"/>
      <c r="S86" s="87">
        <v>18</v>
      </c>
      <c r="T86" s="88">
        <f t="shared" si="14"/>
        <v>0</v>
      </c>
      <c r="U86" s="66"/>
      <c r="V86" s="86">
        <f t="shared" si="13"/>
        <v>130</v>
      </c>
      <c r="W86" s="89">
        <f t="shared" si="16"/>
        <v>0</v>
      </c>
      <c r="X86" s="89">
        <f t="shared" si="11"/>
        <v>0</v>
      </c>
      <c r="Y86" s="89">
        <f t="shared" si="11"/>
        <v>0</v>
      </c>
      <c r="Z86" s="89">
        <f t="shared" si="11"/>
        <v>0</v>
      </c>
      <c r="AA86" s="89">
        <f t="shared" si="11"/>
        <v>0</v>
      </c>
      <c r="AB86" s="89">
        <f t="shared" si="11"/>
        <v>0</v>
      </c>
      <c r="AC86" s="89">
        <f t="shared" si="17"/>
        <v>0</v>
      </c>
      <c r="AD86" s="89">
        <f t="shared" si="17"/>
        <v>0</v>
      </c>
      <c r="AE86" s="89">
        <f t="shared" si="17"/>
        <v>0</v>
      </c>
      <c r="AF86" s="89">
        <f t="shared" si="17"/>
        <v>0</v>
      </c>
      <c r="AG86" s="89">
        <f t="shared" si="17"/>
        <v>0</v>
      </c>
      <c r="AH86" s="89">
        <f t="shared" si="17"/>
        <v>130</v>
      </c>
      <c r="AI86" s="88">
        <f t="shared" si="15"/>
        <v>0</v>
      </c>
    </row>
    <row r="87" spans="1:35" ht="20.25" customHeight="1">
      <c r="A87" s="131" t="s">
        <v>198</v>
      </c>
      <c r="B87" s="91"/>
      <c r="C87" s="91"/>
      <c r="D87" s="63">
        <v>160</v>
      </c>
      <c r="E87" s="65">
        <v>130</v>
      </c>
      <c r="F87" s="65">
        <v>18</v>
      </c>
      <c r="G87" s="86">
        <f t="shared" si="12"/>
        <v>18</v>
      </c>
      <c r="H87" s="87"/>
      <c r="I87" s="87"/>
      <c r="J87" s="87"/>
      <c r="K87" s="90">
        <v>14</v>
      </c>
      <c r="L87" s="90">
        <v>4</v>
      </c>
      <c r="M87" s="87"/>
      <c r="N87" s="87"/>
      <c r="O87" s="87"/>
      <c r="P87" s="87"/>
      <c r="Q87" s="87"/>
      <c r="R87" s="87"/>
      <c r="S87" s="87"/>
      <c r="T87" s="88">
        <f t="shared" si="14"/>
        <v>0</v>
      </c>
      <c r="U87" s="66"/>
      <c r="V87" s="86">
        <f t="shared" si="13"/>
        <v>130</v>
      </c>
      <c r="W87" s="89">
        <f t="shared" si="16"/>
        <v>0</v>
      </c>
      <c r="X87" s="89">
        <f t="shared" si="11"/>
        <v>0</v>
      </c>
      <c r="Y87" s="89">
        <f t="shared" si="11"/>
        <v>0</v>
      </c>
      <c r="Z87" s="89">
        <f t="shared" si="11"/>
        <v>101.11111111111111</v>
      </c>
      <c r="AA87" s="89">
        <f t="shared" si="11"/>
        <v>28.888888888888889</v>
      </c>
      <c r="AB87" s="89">
        <f t="shared" si="11"/>
        <v>0</v>
      </c>
      <c r="AC87" s="89">
        <f t="shared" si="17"/>
        <v>0</v>
      </c>
      <c r="AD87" s="89">
        <f t="shared" si="17"/>
        <v>0</v>
      </c>
      <c r="AE87" s="89">
        <f t="shared" si="17"/>
        <v>0</v>
      </c>
      <c r="AF87" s="89">
        <f t="shared" si="17"/>
        <v>0</v>
      </c>
      <c r="AG87" s="89">
        <f t="shared" si="17"/>
        <v>0</v>
      </c>
      <c r="AH87" s="89">
        <f t="shared" si="17"/>
        <v>0</v>
      </c>
      <c r="AI87" s="88">
        <f t="shared" si="15"/>
        <v>0</v>
      </c>
    </row>
    <row r="88" spans="1:35" ht="20.25" customHeight="1">
      <c r="A88" s="131" t="s">
        <v>199</v>
      </c>
      <c r="B88" s="91"/>
      <c r="C88" s="91"/>
      <c r="D88" s="63">
        <v>160</v>
      </c>
      <c r="E88" s="65">
        <v>130</v>
      </c>
      <c r="F88" s="65">
        <v>18</v>
      </c>
      <c r="G88" s="86">
        <f t="shared" si="12"/>
        <v>18</v>
      </c>
      <c r="H88" s="87"/>
      <c r="I88" s="87"/>
      <c r="J88" s="87"/>
      <c r="K88" s="87"/>
      <c r="L88" s="87"/>
      <c r="M88" s="87"/>
      <c r="N88" s="87"/>
      <c r="O88" s="87"/>
      <c r="P88" s="87"/>
      <c r="Q88" s="87"/>
      <c r="R88" s="87">
        <v>18</v>
      </c>
      <c r="S88" s="87"/>
      <c r="T88" s="88">
        <f t="shared" si="14"/>
        <v>0</v>
      </c>
      <c r="U88" s="66"/>
      <c r="V88" s="86">
        <f t="shared" si="13"/>
        <v>130</v>
      </c>
      <c r="W88" s="89">
        <f t="shared" si="16"/>
        <v>0</v>
      </c>
      <c r="X88" s="89">
        <f t="shared" si="11"/>
        <v>0</v>
      </c>
      <c r="Y88" s="89">
        <f t="shared" si="11"/>
        <v>0</v>
      </c>
      <c r="Z88" s="89">
        <f t="shared" si="11"/>
        <v>0</v>
      </c>
      <c r="AA88" s="89">
        <f t="shared" si="11"/>
        <v>0</v>
      </c>
      <c r="AB88" s="89">
        <f t="shared" si="11"/>
        <v>0</v>
      </c>
      <c r="AC88" s="89">
        <f t="shared" si="17"/>
        <v>0</v>
      </c>
      <c r="AD88" s="89">
        <f t="shared" si="17"/>
        <v>0</v>
      </c>
      <c r="AE88" s="89">
        <f t="shared" si="17"/>
        <v>0</v>
      </c>
      <c r="AF88" s="89">
        <f t="shared" si="17"/>
        <v>0</v>
      </c>
      <c r="AG88" s="89">
        <f t="shared" si="17"/>
        <v>130</v>
      </c>
      <c r="AH88" s="89">
        <f t="shared" si="17"/>
        <v>0</v>
      </c>
      <c r="AI88" s="88">
        <f t="shared" si="15"/>
        <v>0</v>
      </c>
    </row>
    <row r="89" spans="1:35" ht="20.25" customHeight="1">
      <c r="A89" s="131" t="s">
        <v>200</v>
      </c>
      <c r="B89" s="91"/>
      <c r="D89" s="63">
        <v>160</v>
      </c>
      <c r="E89" s="65">
        <v>130</v>
      </c>
      <c r="F89" s="65">
        <v>18</v>
      </c>
      <c r="G89" s="86">
        <f t="shared" si="12"/>
        <v>18</v>
      </c>
      <c r="H89" s="87"/>
      <c r="I89" s="87"/>
      <c r="J89" s="87"/>
      <c r="K89" s="87"/>
      <c r="L89" s="90">
        <v>1</v>
      </c>
      <c r="M89" s="90">
        <v>17</v>
      </c>
      <c r="N89" s="87"/>
      <c r="O89" s="87"/>
      <c r="P89" s="87"/>
      <c r="Q89" s="87"/>
      <c r="R89" s="87"/>
      <c r="S89" s="87"/>
      <c r="T89" s="88">
        <f t="shared" si="14"/>
        <v>0</v>
      </c>
      <c r="U89" s="66"/>
      <c r="V89" s="86">
        <f t="shared" si="13"/>
        <v>130</v>
      </c>
      <c r="W89" s="89">
        <f t="shared" si="16"/>
        <v>0</v>
      </c>
      <c r="X89" s="89">
        <f t="shared" si="11"/>
        <v>0</v>
      </c>
      <c r="Y89" s="89">
        <f t="shared" si="11"/>
        <v>0</v>
      </c>
      <c r="Z89" s="89">
        <f t="shared" si="11"/>
        <v>0</v>
      </c>
      <c r="AA89" s="89">
        <f t="shared" si="11"/>
        <v>7.2222222222222223</v>
      </c>
      <c r="AB89" s="89">
        <f t="shared" si="11"/>
        <v>122.77777777777779</v>
      </c>
      <c r="AC89" s="89">
        <f t="shared" si="17"/>
        <v>0</v>
      </c>
      <c r="AD89" s="89">
        <f t="shared" si="17"/>
        <v>0</v>
      </c>
      <c r="AE89" s="89">
        <f t="shared" si="17"/>
        <v>0</v>
      </c>
      <c r="AF89" s="89">
        <f t="shared" si="17"/>
        <v>0</v>
      </c>
      <c r="AG89" s="89">
        <f t="shared" si="17"/>
        <v>0</v>
      </c>
      <c r="AH89" s="89">
        <f t="shared" si="17"/>
        <v>0</v>
      </c>
      <c r="AI89" s="88">
        <f t="shared" si="15"/>
        <v>0</v>
      </c>
    </row>
    <row r="90" spans="1:35" ht="20.25" customHeight="1">
      <c r="A90" s="131" t="s">
        <v>201</v>
      </c>
      <c r="D90" s="63">
        <v>460</v>
      </c>
      <c r="E90" s="65">
        <v>130</v>
      </c>
      <c r="F90" s="65">
        <v>18</v>
      </c>
      <c r="G90" s="86">
        <f t="shared" si="12"/>
        <v>18</v>
      </c>
      <c r="H90" s="87"/>
      <c r="I90" s="87"/>
      <c r="J90" s="87"/>
      <c r="K90" s="87"/>
      <c r="L90" s="87"/>
      <c r="M90" s="87"/>
      <c r="N90" s="87"/>
      <c r="O90" s="87"/>
      <c r="P90" s="87"/>
      <c r="Q90" s="87"/>
      <c r="R90" s="87"/>
      <c r="S90" s="90">
        <v>18</v>
      </c>
      <c r="T90" s="88">
        <f t="shared" si="14"/>
        <v>0</v>
      </c>
      <c r="U90" s="66"/>
      <c r="V90" s="86">
        <f t="shared" si="13"/>
        <v>130</v>
      </c>
      <c r="W90" s="89">
        <f t="shared" si="16"/>
        <v>0</v>
      </c>
      <c r="X90" s="89">
        <f t="shared" si="11"/>
        <v>0</v>
      </c>
      <c r="Y90" s="89">
        <f t="shared" si="11"/>
        <v>0</v>
      </c>
      <c r="Z90" s="89">
        <f t="shared" si="11"/>
        <v>0</v>
      </c>
      <c r="AA90" s="89">
        <f t="shared" si="11"/>
        <v>0</v>
      </c>
      <c r="AB90" s="89">
        <f t="shared" si="11"/>
        <v>0</v>
      </c>
      <c r="AC90" s="89">
        <f t="shared" si="17"/>
        <v>0</v>
      </c>
      <c r="AD90" s="89">
        <f t="shared" si="17"/>
        <v>0</v>
      </c>
      <c r="AE90" s="89">
        <f t="shared" si="17"/>
        <v>0</v>
      </c>
      <c r="AF90" s="89">
        <f t="shared" si="17"/>
        <v>0</v>
      </c>
      <c r="AG90" s="89">
        <f t="shared" si="17"/>
        <v>0</v>
      </c>
      <c r="AH90" s="89">
        <f t="shared" si="17"/>
        <v>130</v>
      </c>
      <c r="AI90" s="88">
        <f t="shared" si="15"/>
        <v>0</v>
      </c>
    </row>
    <row r="91" spans="1:35" ht="20.25" customHeight="1">
      <c r="A91" s="131" t="s">
        <v>202</v>
      </c>
      <c r="B91" s="91"/>
      <c r="D91" s="63">
        <v>160</v>
      </c>
      <c r="E91" s="65">
        <v>130</v>
      </c>
      <c r="F91" s="65">
        <v>18</v>
      </c>
      <c r="G91" s="86">
        <f t="shared" si="12"/>
        <v>18</v>
      </c>
      <c r="H91" s="87"/>
      <c r="I91" s="87"/>
      <c r="J91" s="87"/>
      <c r="K91" s="87"/>
      <c r="L91" s="87"/>
      <c r="M91" s="90">
        <v>18</v>
      </c>
      <c r="N91" s="87"/>
      <c r="O91" s="87"/>
      <c r="P91" s="87"/>
      <c r="Q91" s="87"/>
      <c r="R91" s="87"/>
      <c r="S91" s="87"/>
      <c r="T91" s="88">
        <f t="shared" si="14"/>
        <v>0</v>
      </c>
      <c r="U91" s="66"/>
      <c r="V91" s="86">
        <f t="shared" si="13"/>
        <v>130</v>
      </c>
      <c r="W91" s="89">
        <f t="shared" si="16"/>
        <v>0</v>
      </c>
      <c r="X91" s="89">
        <f t="shared" si="11"/>
        <v>0</v>
      </c>
      <c r="Y91" s="89">
        <f t="shared" si="11"/>
        <v>0</v>
      </c>
      <c r="Z91" s="89">
        <f t="shared" si="11"/>
        <v>0</v>
      </c>
      <c r="AA91" s="89">
        <f t="shared" si="11"/>
        <v>0</v>
      </c>
      <c r="AB91" s="89">
        <f t="shared" si="11"/>
        <v>130</v>
      </c>
      <c r="AC91" s="89">
        <f t="shared" si="17"/>
        <v>0</v>
      </c>
      <c r="AD91" s="89">
        <f t="shared" si="17"/>
        <v>0</v>
      </c>
      <c r="AE91" s="89">
        <f t="shared" si="17"/>
        <v>0</v>
      </c>
      <c r="AF91" s="89">
        <f t="shared" si="17"/>
        <v>0</v>
      </c>
      <c r="AG91" s="89">
        <f t="shared" si="17"/>
        <v>0</v>
      </c>
      <c r="AH91" s="89">
        <f t="shared" si="17"/>
        <v>0</v>
      </c>
      <c r="AI91" s="88">
        <f t="shared" si="15"/>
        <v>0</v>
      </c>
    </row>
    <row r="92" spans="1:35" ht="20.25" customHeight="1">
      <c r="A92" s="131" t="s">
        <v>203</v>
      </c>
      <c r="B92" s="91"/>
      <c r="D92" s="63">
        <v>443</v>
      </c>
      <c r="E92" s="65">
        <v>130</v>
      </c>
      <c r="F92" s="65">
        <v>18</v>
      </c>
      <c r="G92" s="86">
        <f t="shared" si="12"/>
        <v>18</v>
      </c>
      <c r="H92" s="87"/>
      <c r="I92" s="87"/>
      <c r="J92" s="87"/>
      <c r="K92" s="87"/>
      <c r="L92" s="87"/>
      <c r="M92" s="87"/>
      <c r="N92" s="90">
        <v>18</v>
      </c>
      <c r="O92" s="87"/>
      <c r="P92" s="87"/>
      <c r="Q92" s="87"/>
      <c r="R92" s="87"/>
      <c r="S92" s="87"/>
      <c r="T92" s="88">
        <f t="shared" si="14"/>
        <v>0</v>
      </c>
      <c r="U92" s="66"/>
      <c r="V92" s="86">
        <f t="shared" si="13"/>
        <v>130</v>
      </c>
      <c r="W92" s="89">
        <f t="shared" si="16"/>
        <v>0</v>
      </c>
      <c r="X92" s="89">
        <f t="shared" si="11"/>
        <v>0</v>
      </c>
      <c r="Y92" s="89">
        <f t="shared" si="11"/>
        <v>0</v>
      </c>
      <c r="Z92" s="89">
        <f t="shared" si="11"/>
        <v>0</v>
      </c>
      <c r="AA92" s="89">
        <f t="shared" si="11"/>
        <v>0</v>
      </c>
      <c r="AB92" s="89">
        <f t="shared" si="11"/>
        <v>0</v>
      </c>
      <c r="AC92" s="89">
        <f t="shared" si="17"/>
        <v>130</v>
      </c>
      <c r="AD92" s="89">
        <f t="shared" si="17"/>
        <v>0</v>
      </c>
      <c r="AE92" s="89">
        <f t="shared" si="17"/>
        <v>0</v>
      </c>
      <c r="AF92" s="89">
        <f t="shared" si="17"/>
        <v>0</v>
      </c>
      <c r="AG92" s="89">
        <f t="shared" si="17"/>
        <v>0</v>
      </c>
      <c r="AH92" s="89">
        <f t="shared" si="17"/>
        <v>0</v>
      </c>
      <c r="AI92" s="88">
        <f t="shared" si="15"/>
        <v>0</v>
      </c>
    </row>
    <row r="93" spans="1:35" ht="20.25" customHeight="1">
      <c r="A93" s="131" t="s">
        <v>204</v>
      </c>
      <c r="D93" s="63">
        <v>443</v>
      </c>
      <c r="E93" s="65">
        <v>130</v>
      </c>
      <c r="F93" s="65">
        <v>18</v>
      </c>
      <c r="G93" s="86">
        <f t="shared" si="12"/>
        <v>18</v>
      </c>
      <c r="H93" s="87"/>
      <c r="I93" s="87"/>
      <c r="J93" s="87"/>
      <c r="K93" s="87"/>
      <c r="L93" s="87"/>
      <c r="M93" s="87"/>
      <c r="N93" s="87"/>
      <c r="O93" s="87"/>
      <c r="P93" s="90">
        <v>18</v>
      </c>
      <c r="Q93" s="87"/>
      <c r="R93" s="87"/>
      <c r="S93" s="87"/>
      <c r="T93" s="88">
        <f t="shared" si="14"/>
        <v>0</v>
      </c>
      <c r="U93" s="66"/>
      <c r="V93" s="86">
        <f t="shared" si="13"/>
        <v>130</v>
      </c>
      <c r="W93" s="89">
        <f t="shared" si="16"/>
        <v>0</v>
      </c>
      <c r="X93" s="89">
        <f t="shared" si="11"/>
        <v>0</v>
      </c>
      <c r="Y93" s="89">
        <f t="shared" si="11"/>
        <v>0</v>
      </c>
      <c r="Z93" s="89">
        <f t="shared" si="11"/>
        <v>0</v>
      </c>
      <c r="AA93" s="89">
        <f t="shared" si="11"/>
        <v>0</v>
      </c>
      <c r="AB93" s="89">
        <f t="shared" si="11"/>
        <v>0</v>
      </c>
      <c r="AC93" s="89">
        <f t="shared" si="17"/>
        <v>0</v>
      </c>
      <c r="AD93" s="89">
        <f t="shared" si="17"/>
        <v>0</v>
      </c>
      <c r="AE93" s="89">
        <f t="shared" si="17"/>
        <v>130</v>
      </c>
      <c r="AF93" s="89">
        <f t="shared" si="17"/>
        <v>0</v>
      </c>
      <c r="AG93" s="89">
        <f t="shared" si="17"/>
        <v>0</v>
      </c>
      <c r="AH93" s="89">
        <f t="shared" si="17"/>
        <v>0</v>
      </c>
      <c r="AI93" s="88">
        <f t="shared" si="15"/>
        <v>0</v>
      </c>
    </row>
    <row r="94" spans="1:35" ht="20.25" customHeight="1">
      <c r="A94" s="131" t="s">
        <v>205</v>
      </c>
      <c r="B94" s="91"/>
      <c r="C94" s="91"/>
      <c r="D94" s="63">
        <v>443</v>
      </c>
      <c r="E94" s="65">
        <v>130</v>
      </c>
      <c r="F94" s="65">
        <v>18</v>
      </c>
      <c r="G94" s="86">
        <f t="shared" si="12"/>
        <v>18</v>
      </c>
      <c r="H94" s="87"/>
      <c r="I94" s="87"/>
      <c r="J94" s="87"/>
      <c r="K94" s="87"/>
      <c r="L94" s="90">
        <v>11</v>
      </c>
      <c r="M94" s="87"/>
      <c r="N94" s="87"/>
      <c r="O94" s="87"/>
      <c r="P94" s="87"/>
      <c r="Q94" s="87"/>
      <c r="R94" s="87">
        <v>7</v>
      </c>
      <c r="S94" s="87"/>
      <c r="T94" s="88">
        <f t="shared" si="14"/>
        <v>0</v>
      </c>
      <c r="U94" s="66"/>
      <c r="V94" s="86">
        <f t="shared" si="13"/>
        <v>130</v>
      </c>
      <c r="W94" s="89">
        <f t="shared" si="16"/>
        <v>0</v>
      </c>
      <c r="X94" s="89">
        <f t="shared" si="11"/>
        <v>0</v>
      </c>
      <c r="Y94" s="89">
        <f t="shared" si="11"/>
        <v>0</v>
      </c>
      <c r="Z94" s="89">
        <f t="shared" si="11"/>
        <v>0</v>
      </c>
      <c r="AA94" s="89">
        <f t="shared" si="11"/>
        <v>79.444444444444443</v>
      </c>
      <c r="AB94" s="89">
        <f t="shared" si="11"/>
        <v>0</v>
      </c>
      <c r="AC94" s="89">
        <f t="shared" si="17"/>
        <v>0</v>
      </c>
      <c r="AD94" s="89">
        <f t="shared" si="17"/>
        <v>0</v>
      </c>
      <c r="AE94" s="89">
        <f t="shared" si="17"/>
        <v>0</v>
      </c>
      <c r="AF94" s="89">
        <f t="shared" si="17"/>
        <v>0</v>
      </c>
      <c r="AG94" s="89">
        <f t="shared" si="17"/>
        <v>50.555555555555557</v>
      </c>
      <c r="AH94" s="89">
        <f t="shared" si="17"/>
        <v>0</v>
      </c>
      <c r="AI94" s="88">
        <f t="shared" si="15"/>
        <v>0</v>
      </c>
    </row>
    <row r="95" spans="1:35" ht="20.25" customHeight="1">
      <c r="A95" s="131" t="s">
        <v>206</v>
      </c>
      <c r="B95" s="91"/>
      <c r="C95" s="91"/>
      <c r="D95" s="63">
        <v>460</v>
      </c>
      <c r="E95" s="65">
        <v>130</v>
      </c>
      <c r="F95" s="65">
        <v>18</v>
      </c>
      <c r="G95" s="86">
        <f t="shared" si="12"/>
        <v>18</v>
      </c>
      <c r="H95" s="87"/>
      <c r="I95" s="87"/>
      <c r="J95" s="87"/>
      <c r="K95" s="87"/>
      <c r="L95" s="87"/>
      <c r="M95" s="87"/>
      <c r="N95" s="87">
        <v>4</v>
      </c>
      <c r="O95" s="87">
        <v>14</v>
      </c>
      <c r="P95" s="87"/>
      <c r="Q95" s="87"/>
      <c r="R95" s="87"/>
      <c r="S95" s="87"/>
      <c r="T95" s="88">
        <f t="shared" si="14"/>
        <v>0</v>
      </c>
      <c r="U95" s="66"/>
      <c r="V95" s="86">
        <f t="shared" si="13"/>
        <v>130</v>
      </c>
      <c r="W95" s="89">
        <f t="shared" si="16"/>
        <v>0</v>
      </c>
      <c r="X95" s="89">
        <f t="shared" si="11"/>
        <v>0</v>
      </c>
      <c r="Y95" s="89">
        <f t="shared" si="11"/>
        <v>0</v>
      </c>
      <c r="Z95" s="89">
        <f t="shared" si="11"/>
        <v>0</v>
      </c>
      <c r="AA95" s="89">
        <f t="shared" si="11"/>
        <v>0</v>
      </c>
      <c r="AB95" s="89">
        <f t="shared" si="11"/>
        <v>0</v>
      </c>
      <c r="AC95" s="89">
        <f t="shared" si="17"/>
        <v>28.888888888888889</v>
      </c>
      <c r="AD95" s="89">
        <f t="shared" si="17"/>
        <v>101.11111111111111</v>
      </c>
      <c r="AE95" s="89">
        <f t="shared" si="17"/>
        <v>0</v>
      </c>
      <c r="AF95" s="89">
        <f t="shared" si="17"/>
        <v>0</v>
      </c>
      <c r="AG95" s="89">
        <f t="shared" si="17"/>
        <v>0</v>
      </c>
      <c r="AH95" s="89">
        <f t="shared" si="17"/>
        <v>0</v>
      </c>
      <c r="AI95" s="88">
        <f t="shared" si="15"/>
        <v>0</v>
      </c>
    </row>
    <row r="96" spans="1:35" ht="20.25" customHeight="1">
      <c r="A96" s="131" t="s">
        <v>207</v>
      </c>
      <c r="B96" s="91"/>
      <c r="C96" s="91"/>
      <c r="D96" s="63">
        <v>160</v>
      </c>
      <c r="E96" s="65">
        <v>130</v>
      </c>
      <c r="F96" s="65">
        <v>18</v>
      </c>
      <c r="G96" s="86">
        <f t="shared" si="12"/>
        <v>13</v>
      </c>
      <c r="H96" s="87"/>
      <c r="I96" s="87"/>
      <c r="J96" s="87"/>
      <c r="K96" s="87"/>
      <c r="L96" s="87"/>
      <c r="M96" s="87"/>
      <c r="N96" s="87"/>
      <c r="O96" s="87"/>
      <c r="P96" s="87"/>
      <c r="Q96" s="87"/>
      <c r="R96" s="87">
        <v>13</v>
      </c>
      <c r="S96" s="87"/>
      <c r="T96" s="88">
        <f t="shared" si="14"/>
        <v>5</v>
      </c>
      <c r="U96" s="66"/>
      <c r="V96" s="86">
        <f t="shared" si="13"/>
        <v>93.888888888888886</v>
      </c>
      <c r="W96" s="89">
        <f t="shared" si="16"/>
        <v>0</v>
      </c>
      <c r="X96" s="89">
        <f t="shared" si="11"/>
        <v>0</v>
      </c>
      <c r="Y96" s="89">
        <f t="shared" si="11"/>
        <v>0</v>
      </c>
      <c r="Z96" s="89">
        <f t="shared" si="11"/>
        <v>0</v>
      </c>
      <c r="AA96" s="89">
        <f t="shared" si="11"/>
        <v>0</v>
      </c>
      <c r="AB96" s="89">
        <f t="shared" si="11"/>
        <v>0</v>
      </c>
      <c r="AC96" s="89">
        <f t="shared" si="17"/>
        <v>0</v>
      </c>
      <c r="AD96" s="89">
        <f t="shared" si="17"/>
        <v>0</v>
      </c>
      <c r="AE96" s="89">
        <f t="shared" si="17"/>
        <v>0</v>
      </c>
      <c r="AF96" s="89">
        <f t="shared" si="17"/>
        <v>0</v>
      </c>
      <c r="AG96" s="89">
        <f t="shared" si="17"/>
        <v>93.888888888888886</v>
      </c>
      <c r="AH96" s="89">
        <f t="shared" si="17"/>
        <v>0</v>
      </c>
      <c r="AI96" s="88">
        <f t="shared" si="15"/>
        <v>36.111111111111114</v>
      </c>
    </row>
    <row r="97" spans="1:35" ht="20.25" customHeight="1">
      <c r="A97" s="131" t="s">
        <v>208</v>
      </c>
      <c r="B97" s="91"/>
      <c r="C97" s="91"/>
      <c r="D97" s="63">
        <v>460</v>
      </c>
      <c r="E97" s="65">
        <v>130</v>
      </c>
      <c r="F97" s="65">
        <v>18</v>
      </c>
      <c r="G97" s="86">
        <f t="shared" si="12"/>
        <v>18</v>
      </c>
      <c r="H97" s="87"/>
      <c r="I97" s="87"/>
      <c r="J97" s="87"/>
      <c r="K97" s="87"/>
      <c r="L97" s="90">
        <v>12</v>
      </c>
      <c r="M97" s="87"/>
      <c r="N97" s="87"/>
      <c r="O97" s="87"/>
      <c r="P97" s="87">
        <v>6</v>
      </c>
      <c r="Q97" s="87"/>
      <c r="R97" s="87"/>
      <c r="S97" s="87"/>
      <c r="T97" s="88">
        <f t="shared" si="14"/>
        <v>0</v>
      </c>
      <c r="U97" s="66"/>
      <c r="V97" s="86">
        <f t="shared" si="13"/>
        <v>130</v>
      </c>
      <c r="W97" s="89">
        <f t="shared" si="16"/>
        <v>0</v>
      </c>
      <c r="X97" s="89">
        <f t="shared" si="11"/>
        <v>0</v>
      </c>
      <c r="Y97" s="89">
        <f t="shared" si="11"/>
        <v>0</v>
      </c>
      <c r="Z97" s="89">
        <f t="shared" si="11"/>
        <v>0</v>
      </c>
      <c r="AA97" s="89">
        <f t="shared" si="11"/>
        <v>86.666666666666671</v>
      </c>
      <c r="AB97" s="89">
        <f t="shared" si="11"/>
        <v>0</v>
      </c>
      <c r="AC97" s="89">
        <f t="shared" si="17"/>
        <v>0</v>
      </c>
      <c r="AD97" s="89">
        <f t="shared" si="17"/>
        <v>0</v>
      </c>
      <c r="AE97" s="89">
        <f t="shared" si="17"/>
        <v>43.333333333333336</v>
      </c>
      <c r="AF97" s="89">
        <f t="shared" si="17"/>
        <v>0</v>
      </c>
      <c r="AG97" s="89">
        <f t="shared" si="17"/>
        <v>0</v>
      </c>
      <c r="AH97" s="89">
        <f t="shared" si="17"/>
        <v>0</v>
      </c>
      <c r="AI97" s="88">
        <f t="shared" si="15"/>
        <v>0</v>
      </c>
    </row>
    <row r="98" spans="1:35" ht="20.25" customHeight="1">
      <c r="A98" s="131" t="s">
        <v>209</v>
      </c>
      <c r="B98" s="91"/>
      <c r="D98" s="63">
        <v>972</v>
      </c>
      <c r="E98" s="65">
        <v>130</v>
      </c>
      <c r="F98" s="65">
        <v>18</v>
      </c>
      <c r="G98" s="86">
        <f t="shared" si="12"/>
        <v>18</v>
      </c>
      <c r="H98" s="87"/>
      <c r="I98" s="87"/>
      <c r="J98" s="87"/>
      <c r="K98" s="90">
        <v>18</v>
      </c>
      <c r="L98" s="87"/>
      <c r="M98" s="87"/>
      <c r="N98" s="87"/>
      <c r="O98" s="87"/>
      <c r="P98" s="87"/>
      <c r="Q98" s="87"/>
      <c r="R98" s="87"/>
      <c r="S98" s="87"/>
      <c r="T98" s="88">
        <f t="shared" si="14"/>
        <v>0</v>
      </c>
      <c r="U98" s="66"/>
      <c r="V98" s="86">
        <f t="shared" si="13"/>
        <v>130</v>
      </c>
      <c r="W98" s="89">
        <f t="shared" si="16"/>
        <v>0</v>
      </c>
      <c r="X98" s="89">
        <f t="shared" si="11"/>
        <v>0</v>
      </c>
      <c r="Y98" s="89">
        <f t="shared" si="11"/>
        <v>0</v>
      </c>
      <c r="Z98" s="89">
        <f t="shared" si="11"/>
        <v>130</v>
      </c>
      <c r="AA98" s="89">
        <f t="shared" si="11"/>
        <v>0</v>
      </c>
      <c r="AB98" s="89">
        <f t="shared" si="11"/>
        <v>0</v>
      </c>
      <c r="AC98" s="89">
        <f t="shared" si="17"/>
        <v>0</v>
      </c>
      <c r="AD98" s="89">
        <f t="shared" si="17"/>
        <v>0</v>
      </c>
      <c r="AE98" s="89">
        <f t="shared" si="17"/>
        <v>0</v>
      </c>
      <c r="AF98" s="89">
        <f t="shared" si="17"/>
        <v>0</v>
      </c>
      <c r="AG98" s="89">
        <f t="shared" si="17"/>
        <v>0</v>
      </c>
      <c r="AH98" s="89">
        <f t="shared" si="17"/>
        <v>0</v>
      </c>
      <c r="AI98" s="88">
        <f t="shared" si="15"/>
        <v>0</v>
      </c>
    </row>
    <row r="99" spans="1:35" ht="20.25" customHeight="1">
      <c r="A99" s="131" t="s">
        <v>210</v>
      </c>
      <c r="B99" s="91"/>
      <c r="C99" s="91"/>
      <c r="D99" s="63">
        <v>972</v>
      </c>
      <c r="E99" s="65">
        <v>130</v>
      </c>
      <c r="F99" s="65">
        <v>18</v>
      </c>
      <c r="G99" s="86">
        <f t="shared" si="12"/>
        <v>18</v>
      </c>
      <c r="H99" s="87"/>
      <c r="I99" s="87"/>
      <c r="J99" s="87"/>
      <c r="K99" s="87"/>
      <c r="L99" s="87">
        <v>18</v>
      </c>
      <c r="M99" s="87"/>
      <c r="N99" s="87"/>
      <c r="O99" s="87"/>
      <c r="P99" s="87"/>
      <c r="Q99" s="87"/>
      <c r="R99" s="87"/>
      <c r="S99" s="87"/>
      <c r="T99" s="88">
        <f t="shared" si="14"/>
        <v>0</v>
      </c>
      <c r="U99" s="66"/>
      <c r="V99" s="86">
        <f t="shared" si="13"/>
        <v>130</v>
      </c>
      <c r="W99" s="89">
        <f t="shared" si="16"/>
        <v>0</v>
      </c>
      <c r="X99" s="89">
        <f t="shared" si="11"/>
        <v>0</v>
      </c>
      <c r="Y99" s="89">
        <f t="shared" si="11"/>
        <v>0</v>
      </c>
      <c r="Z99" s="89">
        <f t="shared" si="11"/>
        <v>0</v>
      </c>
      <c r="AA99" s="89">
        <f t="shared" si="11"/>
        <v>130</v>
      </c>
      <c r="AB99" s="89">
        <f t="shared" si="11"/>
        <v>0</v>
      </c>
      <c r="AC99" s="89">
        <f t="shared" si="17"/>
        <v>0</v>
      </c>
      <c r="AD99" s="89">
        <f t="shared" si="17"/>
        <v>0</v>
      </c>
      <c r="AE99" s="89">
        <f t="shared" si="17"/>
        <v>0</v>
      </c>
      <c r="AF99" s="89">
        <f t="shared" si="17"/>
        <v>0</v>
      </c>
      <c r="AG99" s="89">
        <f t="shared" si="17"/>
        <v>0</v>
      </c>
      <c r="AH99" s="89">
        <f t="shared" si="17"/>
        <v>0</v>
      </c>
      <c r="AI99" s="88">
        <f t="shared" si="15"/>
        <v>0</v>
      </c>
    </row>
    <row r="100" spans="1:35" ht="20.25" customHeight="1">
      <c r="A100" s="131" t="s">
        <v>211</v>
      </c>
      <c r="B100" s="91"/>
      <c r="D100" s="63">
        <v>972</v>
      </c>
      <c r="E100" s="65">
        <v>130</v>
      </c>
      <c r="F100" s="65">
        <v>18</v>
      </c>
      <c r="G100" s="86">
        <f t="shared" si="12"/>
        <v>18</v>
      </c>
      <c r="H100" s="87"/>
      <c r="I100" s="87"/>
      <c r="J100" s="87">
        <v>18</v>
      </c>
      <c r="K100" s="87"/>
      <c r="L100" s="87"/>
      <c r="M100" s="87"/>
      <c r="N100" s="87"/>
      <c r="O100" s="87"/>
      <c r="P100" s="87"/>
      <c r="Q100" s="87"/>
      <c r="R100" s="87"/>
      <c r="S100" s="87"/>
      <c r="T100" s="88">
        <f t="shared" si="14"/>
        <v>0</v>
      </c>
      <c r="U100" s="66"/>
      <c r="V100" s="86">
        <f t="shared" si="13"/>
        <v>130</v>
      </c>
      <c r="W100" s="89">
        <f t="shared" si="16"/>
        <v>0</v>
      </c>
      <c r="X100" s="89">
        <f t="shared" si="11"/>
        <v>0</v>
      </c>
      <c r="Y100" s="89">
        <f t="shared" si="11"/>
        <v>130</v>
      </c>
      <c r="Z100" s="89">
        <f t="shared" si="11"/>
        <v>0</v>
      </c>
      <c r="AA100" s="89">
        <f t="shared" si="11"/>
        <v>0</v>
      </c>
      <c r="AB100" s="89">
        <f t="shared" si="11"/>
        <v>0</v>
      </c>
      <c r="AC100" s="89">
        <f t="shared" si="17"/>
        <v>0</v>
      </c>
      <c r="AD100" s="89">
        <f t="shared" si="17"/>
        <v>0</v>
      </c>
      <c r="AE100" s="89">
        <f t="shared" si="17"/>
        <v>0</v>
      </c>
      <c r="AF100" s="89">
        <f t="shared" si="17"/>
        <v>0</v>
      </c>
      <c r="AG100" s="89">
        <f t="shared" si="17"/>
        <v>0</v>
      </c>
      <c r="AH100" s="89">
        <f t="shared" si="17"/>
        <v>0</v>
      </c>
      <c r="AI100" s="88">
        <f t="shared" si="15"/>
        <v>0</v>
      </c>
    </row>
    <row r="101" spans="1:35" ht="20.25" customHeight="1">
      <c r="A101" s="131" t="s">
        <v>212</v>
      </c>
      <c r="B101" s="91"/>
      <c r="C101" s="91"/>
      <c r="D101" s="63">
        <v>460</v>
      </c>
      <c r="E101" s="65">
        <v>130</v>
      </c>
      <c r="F101" s="65">
        <v>18</v>
      </c>
      <c r="G101" s="86">
        <f t="shared" si="12"/>
        <v>18</v>
      </c>
      <c r="H101" s="87"/>
      <c r="I101" s="87"/>
      <c r="J101" s="87"/>
      <c r="K101" s="87">
        <v>5</v>
      </c>
      <c r="L101" s="87">
        <v>13</v>
      </c>
      <c r="M101" s="87"/>
      <c r="N101" s="87"/>
      <c r="O101" s="87"/>
      <c r="P101" s="87"/>
      <c r="Q101" s="87"/>
      <c r="R101" s="87"/>
      <c r="S101" s="87"/>
      <c r="T101" s="88">
        <f t="shared" si="14"/>
        <v>0</v>
      </c>
      <c r="U101" s="66"/>
      <c r="V101" s="86">
        <f t="shared" si="13"/>
        <v>130</v>
      </c>
      <c r="W101" s="89">
        <f t="shared" si="16"/>
        <v>0</v>
      </c>
      <c r="X101" s="89">
        <f t="shared" si="11"/>
        <v>0</v>
      </c>
      <c r="Y101" s="89">
        <f t="shared" si="11"/>
        <v>0</v>
      </c>
      <c r="Z101" s="89">
        <f t="shared" si="11"/>
        <v>36.111111111111114</v>
      </c>
      <c r="AA101" s="89">
        <f t="shared" si="11"/>
        <v>93.888888888888886</v>
      </c>
      <c r="AB101" s="89">
        <f t="shared" si="11"/>
        <v>0</v>
      </c>
      <c r="AC101" s="89">
        <f t="shared" si="17"/>
        <v>0</v>
      </c>
      <c r="AD101" s="89">
        <f t="shared" si="17"/>
        <v>0</v>
      </c>
      <c r="AE101" s="89">
        <f t="shared" si="17"/>
        <v>0</v>
      </c>
      <c r="AF101" s="89">
        <f t="shared" si="17"/>
        <v>0</v>
      </c>
      <c r="AG101" s="89">
        <f t="shared" si="17"/>
        <v>0</v>
      </c>
      <c r="AH101" s="89">
        <f t="shared" si="17"/>
        <v>0</v>
      </c>
      <c r="AI101" s="88">
        <f t="shared" si="15"/>
        <v>0</v>
      </c>
    </row>
    <row r="102" spans="1:35" ht="20.25" customHeight="1">
      <c r="A102" s="131" t="s">
        <v>213</v>
      </c>
      <c r="B102" s="91"/>
      <c r="C102" s="91"/>
      <c r="D102" s="63">
        <v>160</v>
      </c>
      <c r="E102" s="65">
        <v>130</v>
      </c>
      <c r="F102" s="65">
        <v>18</v>
      </c>
      <c r="G102" s="86">
        <f t="shared" si="12"/>
        <v>18</v>
      </c>
      <c r="H102" s="87"/>
      <c r="I102" s="87"/>
      <c r="J102" s="87"/>
      <c r="K102" s="87"/>
      <c r="L102" s="87"/>
      <c r="M102" s="87"/>
      <c r="N102" s="87"/>
      <c r="O102" s="87">
        <v>18</v>
      </c>
      <c r="P102" s="87"/>
      <c r="Q102" s="87"/>
      <c r="R102" s="87"/>
      <c r="S102" s="87"/>
      <c r="T102" s="88">
        <f t="shared" si="14"/>
        <v>0</v>
      </c>
      <c r="U102" s="66"/>
      <c r="V102" s="86">
        <f t="shared" si="13"/>
        <v>130</v>
      </c>
      <c r="W102" s="89">
        <f t="shared" si="16"/>
        <v>0</v>
      </c>
      <c r="X102" s="89">
        <f t="shared" si="11"/>
        <v>0</v>
      </c>
      <c r="Y102" s="89">
        <f t="shared" si="11"/>
        <v>0</v>
      </c>
      <c r="Z102" s="89">
        <f t="shared" si="11"/>
        <v>0</v>
      </c>
      <c r="AA102" s="89">
        <f t="shared" si="11"/>
        <v>0</v>
      </c>
      <c r="AB102" s="89">
        <f t="shared" si="11"/>
        <v>0</v>
      </c>
      <c r="AC102" s="89">
        <f t="shared" si="17"/>
        <v>0</v>
      </c>
      <c r="AD102" s="89">
        <f t="shared" si="17"/>
        <v>130</v>
      </c>
      <c r="AE102" s="89">
        <f t="shared" si="17"/>
        <v>0</v>
      </c>
      <c r="AF102" s="89">
        <f t="shared" si="17"/>
        <v>0</v>
      </c>
      <c r="AG102" s="89">
        <f t="shared" si="17"/>
        <v>0</v>
      </c>
      <c r="AH102" s="89">
        <f t="shared" si="17"/>
        <v>0</v>
      </c>
      <c r="AI102" s="88">
        <f t="shared" si="15"/>
        <v>0</v>
      </c>
    </row>
    <row r="103" spans="1:35" ht="20.25" customHeight="1">
      <c r="A103" s="131" t="s">
        <v>214</v>
      </c>
      <c r="B103" s="91"/>
      <c r="D103" s="63">
        <v>972</v>
      </c>
      <c r="E103" s="65">
        <v>130</v>
      </c>
      <c r="F103" s="65">
        <v>18</v>
      </c>
      <c r="G103" s="86">
        <f t="shared" si="12"/>
        <v>18</v>
      </c>
      <c r="H103" s="87"/>
      <c r="I103" s="87"/>
      <c r="J103" s="87"/>
      <c r="K103" s="87"/>
      <c r="L103" s="87"/>
      <c r="M103" s="87"/>
      <c r="N103" s="90">
        <v>18</v>
      </c>
      <c r="O103" s="87"/>
      <c r="P103" s="87"/>
      <c r="Q103" s="87"/>
      <c r="R103" s="87"/>
      <c r="S103" s="87"/>
      <c r="T103" s="88">
        <f t="shared" si="14"/>
        <v>0</v>
      </c>
      <c r="U103" s="66"/>
      <c r="V103" s="86">
        <f t="shared" si="13"/>
        <v>130</v>
      </c>
      <c r="W103" s="89">
        <f t="shared" si="16"/>
        <v>0</v>
      </c>
      <c r="X103" s="89">
        <f t="shared" si="11"/>
        <v>0</v>
      </c>
      <c r="Y103" s="89">
        <f t="shared" si="11"/>
        <v>0</v>
      </c>
      <c r="Z103" s="89">
        <f t="shared" si="11"/>
        <v>0</v>
      </c>
      <c r="AA103" s="89">
        <f t="shared" si="11"/>
        <v>0</v>
      </c>
      <c r="AB103" s="89">
        <f t="shared" si="11"/>
        <v>0</v>
      </c>
      <c r="AC103" s="89">
        <f t="shared" si="17"/>
        <v>130</v>
      </c>
      <c r="AD103" s="89">
        <f t="shared" si="17"/>
        <v>0</v>
      </c>
      <c r="AE103" s="89">
        <f t="shared" si="17"/>
        <v>0</v>
      </c>
      <c r="AF103" s="89">
        <f t="shared" si="17"/>
        <v>0</v>
      </c>
      <c r="AG103" s="89">
        <f t="shared" si="17"/>
        <v>0</v>
      </c>
      <c r="AH103" s="89">
        <f t="shared" si="17"/>
        <v>0</v>
      </c>
      <c r="AI103" s="88">
        <f t="shared" si="15"/>
        <v>0</v>
      </c>
    </row>
    <row r="104" spans="1:35" ht="20.25" customHeight="1">
      <c r="A104" s="131" t="s">
        <v>215</v>
      </c>
      <c r="B104" s="91"/>
      <c r="D104" s="63">
        <v>630</v>
      </c>
      <c r="E104" s="65">
        <v>130</v>
      </c>
      <c r="F104" s="65">
        <v>18</v>
      </c>
      <c r="G104" s="86">
        <f t="shared" si="12"/>
        <v>18</v>
      </c>
      <c r="H104" s="87"/>
      <c r="I104" s="87"/>
      <c r="J104" s="87"/>
      <c r="K104" s="87"/>
      <c r="L104" s="90">
        <v>8</v>
      </c>
      <c r="M104" s="90">
        <v>10</v>
      </c>
      <c r="N104" s="87"/>
      <c r="O104" s="87"/>
      <c r="P104" s="87"/>
      <c r="Q104" s="87"/>
      <c r="R104" s="87"/>
      <c r="S104" s="87"/>
      <c r="T104" s="88">
        <f t="shared" si="14"/>
        <v>0</v>
      </c>
      <c r="U104" s="66"/>
      <c r="V104" s="86">
        <f t="shared" si="13"/>
        <v>130</v>
      </c>
      <c r="W104" s="89">
        <f t="shared" si="16"/>
        <v>0</v>
      </c>
      <c r="X104" s="89">
        <f t="shared" si="11"/>
        <v>0</v>
      </c>
      <c r="Y104" s="89">
        <f t="shared" si="11"/>
        <v>0</v>
      </c>
      <c r="Z104" s="89">
        <f t="shared" si="11"/>
        <v>0</v>
      </c>
      <c r="AA104" s="89">
        <f t="shared" si="11"/>
        <v>57.777777777777779</v>
      </c>
      <c r="AB104" s="89">
        <f t="shared" si="11"/>
        <v>72.222222222222229</v>
      </c>
      <c r="AC104" s="89">
        <f t="shared" si="17"/>
        <v>0</v>
      </c>
      <c r="AD104" s="89">
        <f t="shared" si="17"/>
        <v>0</v>
      </c>
      <c r="AE104" s="89">
        <f t="shared" si="17"/>
        <v>0</v>
      </c>
      <c r="AF104" s="89">
        <f t="shared" si="17"/>
        <v>0</v>
      </c>
      <c r="AG104" s="89">
        <f t="shared" si="17"/>
        <v>0</v>
      </c>
      <c r="AH104" s="89">
        <f t="shared" si="17"/>
        <v>0</v>
      </c>
      <c r="AI104" s="88">
        <f t="shared" si="15"/>
        <v>0</v>
      </c>
    </row>
    <row r="105" spans="1:35" ht="20.25" customHeight="1">
      <c r="A105" s="131" t="s">
        <v>216</v>
      </c>
      <c r="B105" s="91"/>
      <c r="C105" s="91"/>
      <c r="D105" s="63">
        <v>120</v>
      </c>
      <c r="E105" s="65">
        <v>130</v>
      </c>
      <c r="F105" s="65">
        <v>18</v>
      </c>
      <c r="G105" s="86">
        <f t="shared" si="12"/>
        <v>18</v>
      </c>
      <c r="H105" s="87"/>
      <c r="I105" s="87"/>
      <c r="J105" s="87"/>
      <c r="K105" s="90">
        <v>5</v>
      </c>
      <c r="L105" s="87"/>
      <c r="M105" s="87"/>
      <c r="N105" s="87"/>
      <c r="O105" s="87"/>
      <c r="P105" s="87"/>
      <c r="Q105" s="87">
        <v>13</v>
      </c>
      <c r="R105" s="87"/>
      <c r="S105" s="87"/>
      <c r="T105" s="88">
        <f t="shared" si="14"/>
        <v>0</v>
      </c>
      <c r="U105" s="66"/>
      <c r="V105" s="86">
        <f t="shared" si="13"/>
        <v>130</v>
      </c>
      <c r="W105" s="89">
        <f t="shared" si="16"/>
        <v>0</v>
      </c>
      <c r="X105" s="89">
        <f t="shared" si="11"/>
        <v>0</v>
      </c>
      <c r="Y105" s="89">
        <f t="shared" si="11"/>
        <v>0</v>
      </c>
      <c r="Z105" s="89">
        <f t="shared" si="11"/>
        <v>36.111111111111114</v>
      </c>
      <c r="AA105" s="89">
        <f t="shared" si="11"/>
        <v>0</v>
      </c>
      <c r="AB105" s="89">
        <f t="shared" si="11"/>
        <v>0</v>
      </c>
      <c r="AC105" s="89">
        <f t="shared" si="17"/>
        <v>0</v>
      </c>
      <c r="AD105" s="89">
        <f t="shared" si="17"/>
        <v>0</v>
      </c>
      <c r="AE105" s="89">
        <f t="shared" si="17"/>
        <v>0</v>
      </c>
      <c r="AF105" s="89">
        <f t="shared" si="17"/>
        <v>93.888888888888886</v>
      </c>
      <c r="AG105" s="89">
        <f t="shared" si="17"/>
        <v>0</v>
      </c>
      <c r="AH105" s="89">
        <f t="shared" si="17"/>
        <v>0</v>
      </c>
      <c r="AI105" s="88">
        <f t="shared" si="15"/>
        <v>0</v>
      </c>
    </row>
    <row r="106" spans="1:35" ht="20.25" customHeight="1">
      <c r="A106" s="131" t="s">
        <v>217</v>
      </c>
      <c r="B106" s="91"/>
      <c r="C106" s="91"/>
      <c r="D106" s="63">
        <v>120</v>
      </c>
      <c r="E106" s="65">
        <v>130</v>
      </c>
      <c r="F106" s="65">
        <v>18</v>
      </c>
      <c r="G106" s="86">
        <f t="shared" si="12"/>
        <v>18</v>
      </c>
      <c r="H106" s="87"/>
      <c r="I106" s="87"/>
      <c r="J106" s="87"/>
      <c r="K106" s="87"/>
      <c r="L106" s="87"/>
      <c r="M106" s="87"/>
      <c r="N106" s="87">
        <v>18</v>
      </c>
      <c r="O106" s="87"/>
      <c r="P106" s="87"/>
      <c r="Q106" s="87"/>
      <c r="R106" s="87"/>
      <c r="S106" s="87"/>
      <c r="T106" s="88">
        <f t="shared" si="14"/>
        <v>0</v>
      </c>
      <c r="U106" s="66"/>
      <c r="V106" s="86">
        <f t="shared" si="13"/>
        <v>130</v>
      </c>
      <c r="W106" s="89">
        <f t="shared" si="16"/>
        <v>0</v>
      </c>
      <c r="X106" s="89">
        <f t="shared" si="11"/>
        <v>0</v>
      </c>
      <c r="Y106" s="89">
        <f t="shared" si="11"/>
        <v>0</v>
      </c>
      <c r="Z106" s="89">
        <f t="shared" si="11"/>
        <v>0</v>
      </c>
      <c r="AA106" s="89">
        <f t="shared" si="11"/>
        <v>0</v>
      </c>
      <c r="AB106" s="89">
        <f t="shared" si="11"/>
        <v>0</v>
      </c>
      <c r="AC106" s="89">
        <f t="shared" si="17"/>
        <v>130</v>
      </c>
      <c r="AD106" s="89">
        <f t="shared" si="17"/>
        <v>0</v>
      </c>
      <c r="AE106" s="89">
        <f t="shared" si="17"/>
        <v>0</v>
      </c>
      <c r="AF106" s="89">
        <f t="shared" si="17"/>
        <v>0</v>
      </c>
      <c r="AG106" s="89">
        <f t="shared" si="17"/>
        <v>0</v>
      </c>
      <c r="AH106" s="89">
        <f t="shared" si="17"/>
        <v>0</v>
      </c>
      <c r="AI106" s="88">
        <f t="shared" si="15"/>
        <v>0</v>
      </c>
    </row>
    <row r="107" spans="1:35" ht="20.25" customHeight="1">
      <c r="A107" s="131" t="s">
        <v>218</v>
      </c>
      <c r="B107" s="91"/>
      <c r="D107" s="63">
        <v>120</v>
      </c>
      <c r="E107" s="65">
        <v>130</v>
      </c>
      <c r="F107" s="65">
        <v>18</v>
      </c>
      <c r="G107" s="86">
        <f t="shared" si="12"/>
        <v>0</v>
      </c>
      <c r="H107" s="87"/>
      <c r="I107" s="87"/>
      <c r="J107" s="87"/>
      <c r="K107" s="87"/>
      <c r="L107" s="87"/>
      <c r="M107" s="87"/>
      <c r="N107" s="87"/>
      <c r="O107" s="87"/>
      <c r="P107" s="87"/>
      <c r="Q107" s="87"/>
      <c r="R107" s="87"/>
      <c r="S107" s="87"/>
      <c r="T107" s="88">
        <f t="shared" si="14"/>
        <v>18</v>
      </c>
      <c r="U107" s="66"/>
      <c r="V107" s="86">
        <f t="shared" si="13"/>
        <v>0</v>
      </c>
      <c r="W107" s="89">
        <f t="shared" si="16"/>
        <v>0</v>
      </c>
      <c r="X107" s="89">
        <f t="shared" si="11"/>
        <v>0</v>
      </c>
      <c r="Y107" s="89">
        <f t="shared" si="11"/>
        <v>0</v>
      </c>
      <c r="Z107" s="89">
        <f t="shared" si="11"/>
        <v>0</v>
      </c>
      <c r="AA107" s="89">
        <f t="shared" si="11"/>
        <v>0</v>
      </c>
      <c r="AB107" s="89">
        <f t="shared" si="11"/>
        <v>0</v>
      </c>
      <c r="AC107" s="89">
        <f t="shared" si="17"/>
        <v>0</v>
      </c>
      <c r="AD107" s="89">
        <f t="shared" si="17"/>
        <v>0</v>
      </c>
      <c r="AE107" s="89">
        <f t="shared" si="17"/>
        <v>0</v>
      </c>
      <c r="AF107" s="89">
        <f t="shared" si="17"/>
        <v>0</v>
      </c>
      <c r="AG107" s="89">
        <f t="shared" si="17"/>
        <v>0</v>
      </c>
      <c r="AH107" s="89">
        <f t="shared" si="17"/>
        <v>0</v>
      </c>
      <c r="AI107" s="88">
        <f t="shared" si="15"/>
        <v>130</v>
      </c>
    </row>
    <row r="108" spans="1:35" ht="20.25" customHeight="1">
      <c r="A108" s="131" t="s">
        <v>219</v>
      </c>
      <c r="B108" s="91"/>
      <c r="C108" s="91"/>
      <c r="D108" s="63">
        <v>640</v>
      </c>
      <c r="E108" s="65">
        <v>130</v>
      </c>
      <c r="F108" s="65">
        <v>18</v>
      </c>
      <c r="G108" s="86">
        <f t="shared" si="12"/>
        <v>18</v>
      </c>
      <c r="H108" s="87">
        <v>12</v>
      </c>
      <c r="I108" s="87"/>
      <c r="J108" s="90">
        <v>2</v>
      </c>
      <c r="K108" s="87"/>
      <c r="L108" s="87"/>
      <c r="M108" s="87"/>
      <c r="N108" s="87"/>
      <c r="O108" s="87"/>
      <c r="P108" s="87"/>
      <c r="Q108" s="87"/>
      <c r="R108" s="87">
        <v>4</v>
      </c>
      <c r="S108" s="87"/>
      <c r="T108" s="88">
        <f t="shared" si="14"/>
        <v>0</v>
      </c>
      <c r="U108" s="66"/>
      <c r="V108" s="86">
        <f t="shared" si="13"/>
        <v>130</v>
      </c>
      <c r="W108" s="89">
        <f t="shared" si="16"/>
        <v>86.666666666666671</v>
      </c>
      <c r="X108" s="89">
        <f t="shared" si="11"/>
        <v>0</v>
      </c>
      <c r="Y108" s="89">
        <f t="shared" si="11"/>
        <v>14.444444444444445</v>
      </c>
      <c r="Z108" s="89">
        <f t="shared" si="11"/>
        <v>0</v>
      </c>
      <c r="AA108" s="89">
        <f t="shared" si="11"/>
        <v>0</v>
      </c>
      <c r="AB108" s="89">
        <f t="shared" si="11"/>
        <v>0</v>
      </c>
      <c r="AC108" s="89">
        <f t="shared" si="17"/>
        <v>0</v>
      </c>
      <c r="AD108" s="89">
        <f t="shared" si="17"/>
        <v>0</v>
      </c>
      <c r="AE108" s="89">
        <f t="shared" si="17"/>
        <v>0</v>
      </c>
      <c r="AF108" s="89">
        <f t="shared" si="17"/>
        <v>0</v>
      </c>
      <c r="AG108" s="89">
        <f t="shared" si="17"/>
        <v>28.888888888888889</v>
      </c>
      <c r="AH108" s="89">
        <f t="shared" si="17"/>
        <v>0</v>
      </c>
      <c r="AI108" s="88">
        <f t="shared" si="15"/>
        <v>0</v>
      </c>
    </row>
    <row r="109" spans="1:35" ht="20.25" customHeight="1">
      <c r="A109" s="131" t="s">
        <v>220</v>
      </c>
      <c r="B109" s="91"/>
      <c r="C109" s="91"/>
      <c r="D109" s="63">
        <v>120</v>
      </c>
      <c r="E109" s="65">
        <v>130</v>
      </c>
      <c r="F109" s="65">
        <v>18</v>
      </c>
      <c r="G109" s="86">
        <f t="shared" si="12"/>
        <v>18</v>
      </c>
      <c r="H109" s="87"/>
      <c r="I109" s="87">
        <v>9</v>
      </c>
      <c r="J109" s="87">
        <v>3</v>
      </c>
      <c r="K109" s="87"/>
      <c r="L109" s="87"/>
      <c r="M109" s="87"/>
      <c r="N109" s="87"/>
      <c r="O109" s="87"/>
      <c r="P109" s="87"/>
      <c r="Q109" s="87"/>
      <c r="R109" s="87">
        <v>6</v>
      </c>
      <c r="S109" s="87"/>
      <c r="T109" s="88">
        <f t="shared" si="14"/>
        <v>0</v>
      </c>
      <c r="U109" s="66"/>
      <c r="V109" s="86">
        <f t="shared" si="13"/>
        <v>130</v>
      </c>
      <c r="W109" s="89">
        <f t="shared" si="16"/>
        <v>0</v>
      </c>
      <c r="X109" s="89">
        <f t="shared" si="11"/>
        <v>65</v>
      </c>
      <c r="Y109" s="89">
        <f t="shared" si="11"/>
        <v>21.666666666666668</v>
      </c>
      <c r="Z109" s="89">
        <f t="shared" si="11"/>
        <v>0</v>
      </c>
      <c r="AA109" s="89">
        <f t="shared" si="11"/>
        <v>0</v>
      </c>
      <c r="AB109" s="89">
        <f t="shared" si="11"/>
        <v>0</v>
      </c>
      <c r="AC109" s="89">
        <f t="shared" si="17"/>
        <v>0</v>
      </c>
      <c r="AD109" s="89">
        <f t="shared" si="17"/>
        <v>0</v>
      </c>
      <c r="AE109" s="89">
        <f t="shared" si="17"/>
        <v>0</v>
      </c>
      <c r="AF109" s="89">
        <f t="shared" si="17"/>
        <v>0</v>
      </c>
      <c r="AG109" s="89">
        <f t="shared" si="17"/>
        <v>43.333333333333336</v>
      </c>
      <c r="AH109" s="89">
        <f t="shared" si="17"/>
        <v>0</v>
      </c>
      <c r="AI109" s="88">
        <f t="shared" si="15"/>
        <v>0</v>
      </c>
    </row>
    <row r="110" spans="1:35" ht="20.25" customHeight="1">
      <c r="A110" s="131" t="s">
        <v>221</v>
      </c>
      <c r="D110" s="63">
        <v>120</v>
      </c>
      <c r="E110" s="65">
        <v>130</v>
      </c>
      <c r="F110" s="65">
        <v>18</v>
      </c>
      <c r="G110" s="86">
        <f t="shared" si="12"/>
        <v>18</v>
      </c>
      <c r="H110" s="87"/>
      <c r="I110" s="87"/>
      <c r="J110" s="87"/>
      <c r="K110" s="87"/>
      <c r="L110" s="87"/>
      <c r="M110" s="87"/>
      <c r="N110" s="90">
        <v>10</v>
      </c>
      <c r="O110" s="90">
        <v>8</v>
      </c>
      <c r="P110" s="87"/>
      <c r="Q110" s="87"/>
      <c r="R110" s="87"/>
      <c r="S110" s="87"/>
      <c r="T110" s="88">
        <f t="shared" si="14"/>
        <v>0</v>
      </c>
      <c r="U110" s="66"/>
      <c r="V110" s="86">
        <f t="shared" si="13"/>
        <v>130</v>
      </c>
      <c r="W110" s="89">
        <f t="shared" si="16"/>
        <v>0</v>
      </c>
      <c r="X110" s="89">
        <f t="shared" si="11"/>
        <v>0</v>
      </c>
      <c r="Y110" s="89">
        <f t="shared" si="11"/>
        <v>0</v>
      </c>
      <c r="Z110" s="89">
        <f t="shared" si="11"/>
        <v>0</v>
      </c>
      <c r="AA110" s="89">
        <f t="shared" si="11"/>
        <v>0</v>
      </c>
      <c r="AB110" s="89">
        <f t="shared" si="11"/>
        <v>0</v>
      </c>
      <c r="AC110" s="89">
        <f t="shared" si="17"/>
        <v>72.222222222222229</v>
      </c>
      <c r="AD110" s="89">
        <f t="shared" si="17"/>
        <v>57.777777777777779</v>
      </c>
      <c r="AE110" s="89">
        <f t="shared" si="17"/>
        <v>0</v>
      </c>
      <c r="AF110" s="89">
        <f t="shared" si="17"/>
        <v>0</v>
      </c>
      <c r="AG110" s="89">
        <f t="shared" si="17"/>
        <v>0</v>
      </c>
      <c r="AH110" s="89">
        <f t="shared" si="17"/>
        <v>0</v>
      </c>
      <c r="AI110" s="88">
        <f t="shared" si="15"/>
        <v>0</v>
      </c>
    </row>
    <row r="111" spans="1:35" ht="20.25" customHeight="1">
      <c r="A111" s="131" t="s">
        <v>222</v>
      </c>
      <c r="B111" s="91"/>
      <c r="C111" s="91"/>
      <c r="D111" s="63">
        <v>120</v>
      </c>
      <c r="E111" s="65">
        <v>130</v>
      </c>
      <c r="F111" s="65">
        <v>18</v>
      </c>
      <c r="G111" s="86">
        <f t="shared" si="12"/>
        <v>18</v>
      </c>
      <c r="H111" s="87"/>
      <c r="I111" s="87"/>
      <c r="J111" s="87">
        <v>14</v>
      </c>
      <c r="K111" s="87">
        <v>4</v>
      </c>
      <c r="L111" s="87"/>
      <c r="M111" s="87"/>
      <c r="N111" s="87"/>
      <c r="O111" s="87"/>
      <c r="P111" s="87"/>
      <c r="Q111" s="87"/>
      <c r="R111" s="87"/>
      <c r="S111" s="87"/>
      <c r="T111" s="88">
        <f t="shared" si="14"/>
        <v>0</v>
      </c>
      <c r="U111" s="66"/>
      <c r="V111" s="86">
        <f t="shared" si="13"/>
        <v>130</v>
      </c>
      <c r="W111" s="89">
        <f t="shared" si="16"/>
        <v>0</v>
      </c>
      <c r="X111" s="89">
        <f t="shared" si="11"/>
        <v>0</v>
      </c>
      <c r="Y111" s="89">
        <f t="shared" si="11"/>
        <v>101.11111111111111</v>
      </c>
      <c r="Z111" s="89">
        <f t="shared" si="11"/>
        <v>28.888888888888889</v>
      </c>
      <c r="AA111" s="89">
        <f t="shared" si="11"/>
        <v>0</v>
      </c>
      <c r="AB111" s="89">
        <f t="shared" si="11"/>
        <v>0</v>
      </c>
      <c r="AC111" s="89">
        <f t="shared" si="17"/>
        <v>0</v>
      </c>
      <c r="AD111" s="89">
        <f t="shared" si="17"/>
        <v>0</v>
      </c>
      <c r="AE111" s="89">
        <f t="shared" si="17"/>
        <v>0</v>
      </c>
      <c r="AF111" s="89">
        <f t="shared" si="17"/>
        <v>0</v>
      </c>
      <c r="AG111" s="89">
        <f t="shared" si="17"/>
        <v>0</v>
      </c>
      <c r="AH111" s="89">
        <f t="shared" si="17"/>
        <v>0</v>
      </c>
      <c r="AI111" s="88">
        <f t="shared" si="15"/>
        <v>0</v>
      </c>
    </row>
    <row r="112" spans="1:35" ht="20.25" customHeight="1">
      <c r="A112" s="131" t="s">
        <v>223</v>
      </c>
      <c r="D112" s="63">
        <v>120</v>
      </c>
      <c r="E112" s="65">
        <v>130</v>
      </c>
      <c r="F112" s="65">
        <v>18</v>
      </c>
      <c r="G112" s="86">
        <f t="shared" si="12"/>
        <v>18</v>
      </c>
      <c r="H112" s="87"/>
      <c r="I112" s="87"/>
      <c r="J112" s="87"/>
      <c r="K112" s="87"/>
      <c r="L112" s="87"/>
      <c r="M112" s="87"/>
      <c r="N112" s="87"/>
      <c r="O112" s="87"/>
      <c r="P112" s="87"/>
      <c r="Q112" s="87"/>
      <c r="R112" s="87"/>
      <c r="S112" s="90">
        <v>18</v>
      </c>
      <c r="T112" s="88">
        <f t="shared" si="14"/>
        <v>0</v>
      </c>
      <c r="U112" s="66"/>
      <c r="V112" s="86">
        <f t="shared" si="13"/>
        <v>130</v>
      </c>
      <c r="W112" s="89">
        <f t="shared" si="16"/>
        <v>0</v>
      </c>
      <c r="X112" s="89">
        <f t="shared" ref="X112:AE146" si="18">+$E112/$F112*I112</f>
        <v>0</v>
      </c>
      <c r="Y112" s="89">
        <f t="shared" si="18"/>
        <v>0</v>
      </c>
      <c r="Z112" s="89">
        <f t="shared" si="18"/>
        <v>0</v>
      </c>
      <c r="AA112" s="89">
        <f t="shared" si="18"/>
        <v>0</v>
      </c>
      <c r="AB112" s="89">
        <f t="shared" si="18"/>
        <v>0</v>
      </c>
      <c r="AC112" s="89">
        <f t="shared" si="17"/>
        <v>0</v>
      </c>
      <c r="AD112" s="89">
        <f t="shared" si="17"/>
        <v>0</v>
      </c>
      <c r="AE112" s="89">
        <f t="shared" si="17"/>
        <v>0</v>
      </c>
      <c r="AF112" s="89">
        <f t="shared" si="17"/>
        <v>0</v>
      </c>
      <c r="AG112" s="89">
        <f t="shared" si="17"/>
        <v>0</v>
      </c>
      <c r="AH112" s="89">
        <f t="shared" si="17"/>
        <v>130</v>
      </c>
      <c r="AI112" s="88">
        <f t="shared" si="15"/>
        <v>0</v>
      </c>
    </row>
    <row r="113" spans="1:35" ht="20.25" customHeight="1">
      <c r="A113" s="131" t="s">
        <v>224</v>
      </c>
      <c r="B113" s="91"/>
      <c r="C113" s="91"/>
      <c r="D113" s="63">
        <v>120</v>
      </c>
      <c r="E113" s="65">
        <v>130</v>
      </c>
      <c r="F113" s="65">
        <v>18</v>
      </c>
      <c r="G113" s="86">
        <f t="shared" si="12"/>
        <v>18</v>
      </c>
      <c r="H113" s="87"/>
      <c r="I113" s="87"/>
      <c r="J113" s="87"/>
      <c r="K113" s="87"/>
      <c r="L113" s="87"/>
      <c r="M113" s="87"/>
      <c r="N113" s="87"/>
      <c r="O113" s="87"/>
      <c r="P113" s="87"/>
      <c r="Q113" s="87"/>
      <c r="R113" s="87">
        <v>8</v>
      </c>
      <c r="S113" s="87">
        <v>10</v>
      </c>
      <c r="T113" s="88">
        <f t="shared" si="14"/>
        <v>0</v>
      </c>
      <c r="U113" s="66"/>
      <c r="V113" s="86">
        <f t="shared" si="13"/>
        <v>130</v>
      </c>
      <c r="W113" s="89">
        <f t="shared" si="16"/>
        <v>0</v>
      </c>
      <c r="X113" s="89">
        <f t="shared" si="18"/>
        <v>0</v>
      </c>
      <c r="Y113" s="89">
        <f t="shared" si="18"/>
        <v>0</v>
      </c>
      <c r="Z113" s="89">
        <f t="shared" si="18"/>
        <v>0</v>
      </c>
      <c r="AA113" s="89">
        <f t="shared" si="18"/>
        <v>0</v>
      </c>
      <c r="AB113" s="89">
        <f t="shared" si="18"/>
        <v>0</v>
      </c>
      <c r="AC113" s="89">
        <f t="shared" si="17"/>
        <v>0</v>
      </c>
      <c r="AD113" s="89">
        <f t="shared" si="17"/>
        <v>0</v>
      </c>
      <c r="AE113" s="89">
        <f t="shared" si="17"/>
        <v>0</v>
      </c>
      <c r="AF113" s="89">
        <f t="shared" si="17"/>
        <v>0</v>
      </c>
      <c r="AG113" s="89">
        <f t="shared" si="17"/>
        <v>57.777777777777779</v>
      </c>
      <c r="AH113" s="89">
        <f t="shared" si="17"/>
        <v>72.222222222222229</v>
      </c>
      <c r="AI113" s="88">
        <f t="shared" si="15"/>
        <v>0</v>
      </c>
    </row>
    <row r="114" spans="1:35" ht="20.25" customHeight="1">
      <c r="A114" s="131" t="s">
        <v>225</v>
      </c>
      <c r="B114" s="91"/>
      <c r="C114" s="91"/>
      <c r="D114" s="63">
        <v>120</v>
      </c>
      <c r="E114" s="65">
        <v>130</v>
      </c>
      <c r="F114" s="65">
        <v>18</v>
      </c>
      <c r="G114" s="86">
        <f t="shared" si="12"/>
        <v>18</v>
      </c>
      <c r="H114" s="87"/>
      <c r="I114" s="87"/>
      <c r="J114" s="87"/>
      <c r="K114" s="87"/>
      <c r="L114" s="87"/>
      <c r="M114" s="87"/>
      <c r="N114" s="87"/>
      <c r="O114" s="87"/>
      <c r="P114" s="87">
        <v>18</v>
      </c>
      <c r="Q114" s="87"/>
      <c r="R114" s="87"/>
      <c r="S114" s="87"/>
      <c r="T114" s="88">
        <f t="shared" si="14"/>
        <v>0</v>
      </c>
      <c r="U114" s="66"/>
      <c r="V114" s="86">
        <f t="shared" si="13"/>
        <v>130</v>
      </c>
      <c r="W114" s="89">
        <f t="shared" si="16"/>
        <v>0</v>
      </c>
      <c r="X114" s="89">
        <f t="shared" si="18"/>
        <v>0</v>
      </c>
      <c r="Y114" s="89">
        <f t="shared" si="18"/>
        <v>0</v>
      </c>
      <c r="Z114" s="89">
        <f t="shared" si="18"/>
        <v>0</v>
      </c>
      <c r="AA114" s="89">
        <f t="shared" si="18"/>
        <v>0</v>
      </c>
      <c r="AB114" s="89">
        <f t="shared" si="18"/>
        <v>0</v>
      </c>
      <c r="AC114" s="89">
        <f t="shared" si="17"/>
        <v>0</v>
      </c>
      <c r="AD114" s="89">
        <f t="shared" si="17"/>
        <v>0</v>
      </c>
      <c r="AE114" s="89">
        <f t="shared" si="17"/>
        <v>130</v>
      </c>
      <c r="AF114" s="89">
        <f t="shared" si="17"/>
        <v>0</v>
      </c>
      <c r="AG114" s="89">
        <f t="shared" si="17"/>
        <v>0</v>
      </c>
      <c r="AH114" s="89">
        <f t="shared" si="17"/>
        <v>0</v>
      </c>
      <c r="AI114" s="88">
        <f t="shared" si="15"/>
        <v>0</v>
      </c>
    </row>
    <row r="115" spans="1:35" ht="20.25" customHeight="1">
      <c r="A115" s="131" t="s">
        <v>226</v>
      </c>
      <c r="B115" s="91"/>
      <c r="C115" s="91"/>
      <c r="D115" s="63">
        <v>120</v>
      </c>
      <c r="E115" s="65">
        <v>130</v>
      </c>
      <c r="F115" s="65">
        <v>18</v>
      </c>
      <c r="G115" s="86">
        <f t="shared" si="12"/>
        <v>18</v>
      </c>
      <c r="H115" s="87"/>
      <c r="I115" s="87"/>
      <c r="J115" s="87"/>
      <c r="K115" s="90">
        <v>10</v>
      </c>
      <c r="L115" s="90">
        <v>8</v>
      </c>
      <c r="M115" s="87"/>
      <c r="N115" s="87"/>
      <c r="O115" s="92"/>
      <c r="P115" s="87"/>
      <c r="Q115" s="87"/>
      <c r="R115" s="87"/>
      <c r="S115" s="87"/>
      <c r="T115" s="88">
        <f t="shared" si="14"/>
        <v>0</v>
      </c>
      <c r="U115" s="66"/>
      <c r="V115" s="86">
        <f t="shared" si="13"/>
        <v>130</v>
      </c>
      <c r="W115" s="89">
        <f t="shared" si="16"/>
        <v>0</v>
      </c>
      <c r="X115" s="89">
        <f t="shared" si="18"/>
        <v>0</v>
      </c>
      <c r="Y115" s="89">
        <f t="shared" si="18"/>
        <v>0</v>
      </c>
      <c r="Z115" s="89">
        <f t="shared" si="18"/>
        <v>72.222222222222229</v>
      </c>
      <c r="AA115" s="89">
        <f t="shared" si="18"/>
        <v>57.777777777777779</v>
      </c>
      <c r="AB115" s="89">
        <f t="shared" si="18"/>
        <v>0</v>
      </c>
      <c r="AC115" s="89">
        <f t="shared" si="17"/>
        <v>0</v>
      </c>
      <c r="AD115" s="89">
        <f t="shared" si="17"/>
        <v>0</v>
      </c>
      <c r="AE115" s="89">
        <f t="shared" si="17"/>
        <v>0</v>
      </c>
      <c r="AF115" s="89">
        <f t="shared" si="17"/>
        <v>0</v>
      </c>
      <c r="AG115" s="89">
        <f t="shared" si="17"/>
        <v>0</v>
      </c>
      <c r="AH115" s="89">
        <f t="shared" si="17"/>
        <v>0</v>
      </c>
      <c r="AI115" s="88">
        <f t="shared" si="15"/>
        <v>0</v>
      </c>
    </row>
    <row r="116" spans="1:35" ht="20.25" customHeight="1">
      <c r="A116" s="131" t="s">
        <v>227</v>
      </c>
      <c r="D116" s="63">
        <v>120</v>
      </c>
      <c r="E116" s="65">
        <v>130</v>
      </c>
      <c r="F116" s="65">
        <v>18</v>
      </c>
      <c r="G116" s="86">
        <f t="shared" si="12"/>
        <v>18</v>
      </c>
      <c r="H116" s="87"/>
      <c r="I116" s="87"/>
      <c r="J116" s="87"/>
      <c r="K116" s="87"/>
      <c r="L116" s="90">
        <v>9</v>
      </c>
      <c r="M116" s="87"/>
      <c r="N116" s="87"/>
      <c r="O116" s="90">
        <v>9</v>
      </c>
      <c r="P116" s="87"/>
      <c r="Q116" s="87"/>
      <c r="R116" s="87"/>
      <c r="S116" s="87"/>
      <c r="T116" s="88">
        <f t="shared" si="14"/>
        <v>0</v>
      </c>
      <c r="U116" s="66"/>
      <c r="V116" s="86">
        <f t="shared" si="13"/>
        <v>130</v>
      </c>
      <c r="W116" s="89">
        <f t="shared" si="16"/>
        <v>0</v>
      </c>
      <c r="X116" s="89">
        <f t="shared" si="18"/>
        <v>0</v>
      </c>
      <c r="Y116" s="89">
        <f t="shared" si="18"/>
        <v>0</v>
      </c>
      <c r="Z116" s="89">
        <f t="shared" si="18"/>
        <v>0</v>
      </c>
      <c r="AA116" s="89">
        <f t="shared" si="18"/>
        <v>65</v>
      </c>
      <c r="AB116" s="89">
        <f t="shared" si="18"/>
        <v>0</v>
      </c>
      <c r="AC116" s="89">
        <f t="shared" si="17"/>
        <v>0</v>
      </c>
      <c r="AD116" s="89">
        <f t="shared" si="17"/>
        <v>65</v>
      </c>
      <c r="AE116" s="89">
        <f t="shared" si="17"/>
        <v>0</v>
      </c>
      <c r="AF116" s="89">
        <f t="shared" si="17"/>
        <v>0</v>
      </c>
      <c r="AG116" s="89">
        <f t="shared" si="17"/>
        <v>0</v>
      </c>
      <c r="AH116" s="89">
        <f t="shared" si="17"/>
        <v>0</v>
      </c>
      <c r="AI116" s="88">
        <f t="shared" si="15"/>
        <v>0</v>
      </c>
    </row>
    <row r="117" spans="1:35" ht="20.25" customHeight="1">
      <c r="A117" s="131" t="s">
        <v>228</v>
      </c>
      <c r="B117" s="91"/>
      <c r="C117" s="91"/>
      <c r="D117" s="63">
        <v>120</v>
      </c>
      <c r="E117" s="65">
        <v>130</v>
      </c>
      <c r="F117" s="65">
        <v>18</v>
      </c>
      <c r="G117" s="86">
        <f t="shared" si="12"/>
        <v>18</v>
      </c>
      <c r="H117" s="87"/>
      <c r="I117" s="87"/>
      <c r="J117" s="87"/>
      <c r="K117" s="87"/>
      <c r="L117" s="87"/>
      <c r="M117" s="87"/>
      <c r="N117" s="87"/>
      <c r="O117" s="87"/>
      <c r="P117" s="87">
        <v>18</v>
      </c>
      <c r="Q117" s="87"/>
      <c r="R117" s="87"/>
      <c r="S117" s="87"/>
      <c r="T117" s="88">
        <f t="shared" si="14"/>
        <v>0</v>
      </c>
      <c r="U117" s="66"/>
      <c r="V117" s="86">
        <f t="shared" si="13"/>
        <v>130</v>
      </c>
      <c r="W117" s="89">
        <f t="shared" si="16"/>
        <v>0</v>
      </c>
      <c r="X117" s="89">
        <f t="shared" si="18"/>
        <v>0</v>
      </c>
      <c r="Y117" s="89">
        <f t="shared" si="18"/>
        <v>0</v>
      </c>
      <c r="Z117" s="89">
        <f t="shared" si="18"/>
        <v>0</v>
      </c>
      <c r="AA117" s="89">
        <f t="shared" si="18"/>
        <v>0</v>
      </c>
      <c r="AB117" s="89">
        <f t="shared" si="18"/>
        <v>0</v>
      </c>
      <c r="AC117" s="89">
        <f t="shared" si="17"/>
        <v>0</v>
      </c>
      <c r="AD117" s="89">
        <f t="shared" si="17"/>
        <v>0</v>
      </c>
      <c r="AE117" s="89">
        <f t="shared" si="17"/>
        <v>130</v>
      </c>
      <c r="AF117" s="89">
        <f t="shared" ref="AF117:AH180" si="19">+$E117/$F117*Q117</f>
        <v>0</v>
      </c>
      <c r="AG117" s="89">
        <f t="shared" si="19"/>
        <v>0</v>
      </c>
      <c r="AH117" s="89">
        <f t="shared" si="19"/>
        <v>0</v>
      </c>
      <c r="AI117" s="88">
        <f t="shared" si="15"/>
        <v>0</v>
      </c>
    </row>
    <row r="118" spans="1:35" ht="20.25" customHeight="1">
      <c r="A118" s="131" t="s">
        <v>229</v>
      </c>
      <c r="B118" s="91"/>
      <c r="C118" s="91"/>
      <c r="D118" s="63">
        <v>140</v>
      </c>
      <c r="E118" s="65">
        <v>130</v>
      </c>
      <c r="F118" s="65">
        <v>18</v>
      </c>
      <c r="G118" s="86">
        <f t="shared" si="12"/>
        <v>0</v>
      </c>
      <c r="H118" s="87"/>
      <c r="I118" s="87"/>
      <c r="J118" s="87"/>
      <c r="K118" s="87"/>
      <c r="L118" s="87"/>
      <c r="M118" s="87"/>
      <c r="N118" s="87"/>
      <c r="O118" s="87"/>
      <c r="P118" s="87"/>
      <c r="Q118" s="87"/>
      <c r="R118" s="87"/>
      <c r="S118" s="87"/>
      <c r="T118" s="88">
        <f t="shared" si="14"/>
        <v>18</v>
      </c>
      <c r="U118" s="66"/>
      <c r="V118" s="86">
        <f t="shared" si="13"/>
        <v>0</v>
      </c>
      <c r="W118" s="89">
        <f t="shared" si="16"/>
        <v>0</v>
      </c>
      <c r="X118" s="89">
        <f t="shared" si="18"/>
        <v>0</v>
      </c>
      <c r="Y118" s="89">
        <f t="shared" si="18"/>
        <v>0</v>
      </c>
      <c r="Z118" s="89">
        <f t="shared" si="18"/>
        <v>0</v>
      </c>
      <c r="AA118" s="89">
        <f t="shared" si="18"/>
        <v>0</v>
      </c>
      <c r="AB118" s="89">
        <f t="shared" si="18"/>
        <v>0</v>
      </c>
      <c r="AC118" s="89">
        <f t="shared" si="18"/>
        <v>0</v>
      </c>
      <c r="AD118" s="89">
        <f t="shared" si="18"/>
        <v>0</v>
      </c>
      <c r="AE118" s="89">
        <f t="shared" si="18"/>
        <v>0</v>
      </c>
      <c r="AF118" s="89">
        <f t="shared" si="19"/>
        <v>0</v>
      </c>
      <c r="AG118" s="89">
        <f t="shared" si="19"/>
        <v>0</v>
      </c>
      <c r="AH118" s="89">
        <f t="shared" si="19"/>
        <v>0</v>
      </c>
      <c r="AI118" s="88">
        <f t="shared" si="15"/>
        <v>130</v>
      </c>
    </row>
    <row r="119" spans="1:35" ht="20.25" customHeight="1">
      <c r="A119" s="131" t="s">
        <v>230</v>
      </c>
      <c r="B119" s="91"/>
      <c r="C119" s="91"/>
      <c r="D119" s="63">
        <v>620</v>
      </c>
      <c r="E119" s="65">
        <v>130</v>
      </c>
      <c r="F119" s="65">
        <v>18</v>
      </c>
      <c r="G119" s="86">
        <f t="shared" si="12"/>
        <v>11</v>
      </c>
      <c r="H119" s="87"/>
      <c r="I119" s="87"/>
      <c r="J119" s="87"/>
      <c r="K119" s="87"/>
      <c r="L119" s="87"/>
      <c r="M119" s="87"/>
      <c r="N119" s="87"/>
      <c r="O119" s="87">
        <v>11</v>
      </c>
      <c r="P119" s="87"/>
      <c r="Q119" s="87"/>
      <c r="R119" s="87"/>
      <c r="S119" s="87"/>
      <c r="T119" s="88">
        <f t="shared" si="14"/>
        <v>7</v>
      </c>
      <c r="U119" s="66"/>
      <c r="V119" s="86">
        <f t="shared" si="13"/>
        <v>79.444444444444443</v>
      </c>
      <c r="W119" s="89">
        <f t="shared" si="16"/>
        <v>0</v>
      </c>
      <c r="X119" s="89">
        <f t="shared" si="18"/>
        <v>0</v>
      </c>
      <c r="Y119" s="89">
        <f t="shared" si="18"/>
        <v>0</v>
      </c>
      <c r="Z119" s="89">
        <f t="shared" si="18"/>
        <v>0</v>
      </c>
      <c r="AA119" s="89">
        <f t="shared" si="18"/>
        <v>0</v>
      </c>
      <c r="AB119" s="89">
        <f t="shared" si="18"/>
        <v>0</v>
      </c>
      <c r="AC119" s="89">
        <f t="shared" si="18"/>
        <v>0</v>
      </c>
      <c r="AD119" s="89">
        <f t="shared" si="18"/>
        <v>79.444444444444443</v>
      </c>
      <c r="AE119" s="89">
        <f t="shared" si="18"/>
        <v>0</v>
      </c>
      <c r="AF119" s="89">
        <f t="shared" si="19"/>
        <v>0</v>
      </c>
      <c r="AG119" s="89">
        <f t="shared" si="19"/>
        <v>0</v>
      </c>
      <c r="AH119" s="89">
        <f t="shared" si="19"/>
        <v>0</v>
      </c>
      <c r="AI119" s="88">
        <f t="shared" si="15"/>
        <v>50.555555555555557</v>
      </c>
    </row>
    <row r="120" spans="1:35" ht="20.25" customHeight="1">
      <c r="A120" s="131" t="s">
        <v>231</v>
      </c>
      <c r="B120" s="91"/>
      <c r="C120" s="91"/>
      <c r="D120" s="63">
        <v>620</v>
      </c>
      <c r="E120" s="65">
        <v>130</v>
      </c>
      <c r="F120" s="65">
        <v>18</v>
      </c>
      <c r="G120" s="86">
        <f t="shared" si="12"/>
        <v>18</v>
      </c>
      <c r="H120" s="87"/>
      <c r="I120" s="87"/>
      <c r="J120" s="87"/>
      <c r="K120" s="87"/>
      <c r="L120" s="87"/>
      <c r="M120" s="87"/>
      <c r="N120" s="87">
        <v>9</v>
      </c>
      <c r="O120" s="87">
        <v>9</v>
      </c>
      <c r="P120" s="87"/>
      <c r="Q120" s="87"/>
      <c r="R120" s="87"/>
      <c r="S120" s="87"/>
      <c r="T120" s="88">
        <f t="shared" si="14"/>
        <v>0</v>
      </c>
      <c r="U120" s="66"/>
      <c r="V120" s="86">
        <f t="shared" si="13"/>
        <v>130</v>
      </c>
      <c r="W120" s="89">
        <f t="shared" si="16"/>
        <v>0</v>
      </c>
      <c r="X120" s="89">
        <f t="shared" si="18"/>
        <v>0</v>
      </c>
      <c r="Y120" s="89">
        <f t="shared" si="18"/>
        <v>0</v>
      </c>
      <c r="Z120" s="89">
        <f t="shared" si="18"/>
        <v>0</v>
      </c>
      <c r="AA120" s="89">
        <f t="shared" si="18"/>
        <v>0</v>
      </c>
      <c r="AB120" s="89">
        <f t="shared" si="18"/>
        <v>0</v>
      </c>
      <c r="AC120" s="89">
        <f t="shared" si="18"/>
        <v>65</v>
      </c>
      <c r="AD120" s="89">
        <f t="shared" si="18"/>
        <v>65</v>
      </c>
      <c r="AE120" s="89">
        <f t="shared" si="18"/>
        <v>0</v>
      </c>
      <c r="AF120" s="89">
        <f t="shared" si="19"/>
        <v>0</v>
      </c>
      <c r="AG120" s="89">
        <f t="shared" si="19"/>
        <v>0</v>
      </c>
      <c r="AH120" s="89">
        <f t="shared" si="19"/>
        <v>0</v>
      </c>
      <c r="AI120" s="88">
        <f t="shared" si="15"/>
        <v>0</v>
      </c>
    </row>
    <row r="121" spans="1:35" ht="20.25" customHeight="1">
      <c r="A121" s="131" t="s">
        <v>232</v>
      </c>
      <c r="B121" s="91"/>
      <c r="D121" s="63">
        <v>710</v>
      </c>
      <c r="E121" s="65">
        <v>130</v>
      </c>
      <c r="F121" s="65">
        <v>18</v>
      </c>
      <c r="G121" s="86">
        <f t="shared" si="12"/>
        <v>0</v>
      </c>
      <c r="H121" s="87"/>
      <c r="I121" s="87"/>
      <c r="J121" s="87"/>
      <c r="K121" s="87"/>
      <c r="L121" s="87"/>
      <c r="M121" s="87"/>
      <c r="N121" s="87"/>
      <c r="O121" s="87"/>
      <c r="P121" s="87"/>
      <c r="Q121" s="87"/>
      <c r="R121" s="87"/>
      <c r="S121" s="87"/>
      <c r="T121" s="88">
        <f t="shared" si="14"/>
        <v>18</v>
      </c>
      <c r="U121" s="66"/>
      <c r="V121" s="86">
        <f t="shared" si="13"/>
        <v>0</v>
      </c>
      <c r="W121" s="89">
        <f t="shared" si="16"/>
        <v>0</v>
      </c>
      <c r="X121" s="89">
        <f t="shared" si="18"/>
        <v>0</v>
      </c>
      <c r="Y121" s="89">
        <f t="shared" si="18"/>
        <v>0</v>
      </c>
      <c r="Z121" s="89">
        <f t="shared" si="18"/>
        <v>0</v>
      </c>
      <c r="AA121" s="89">
        <f t="shared" si="18"/>
        <v>0</v>
      </c>
      <c r="AB121" s="89">
        <f t="shared" si="18"/>
        <v>0</v>
      </c>
      <c r="AC121" s="89">
        <f t="shared" si="18"/>
        <v>0</v>
      </c>
      <c r="AD121" s="89">
        <f t="shared" si="18"/>
        <v>0</v>
      </c>
      <c r="AE121" s="89">
        <f t="shared" si="18"/>
        <v>0</v>
      </c>
      <c r="AF121" s="89">
        <f t="shared" si="19"/>
        <v>0</v>
      </c>
      <c r="AG121" s="89">
        <f t="shared" si="19"/>
        <v>0</v>
      </c>
      <c r="AH121" s="89">
        <f t="shared" si="19"/>
        <v>0</v>
      </c>
      <c r="AI121" s="88">
        <f t="shared" si="15"/>
        <v>130</v>
      </c>
    </row>
    <row r="122" spans="1:35" ht="20.25" customHeight="1">
      <c r="A122" s="131" t="s">
        <v>233</v>
      </c>
      <c r="B122" s="91"/>
      <c r="D122" s="63">
        <v>251</v>
      </c>
      <c r="E122" s="65">
        <v>130</v>
      </c>
      <c r="F122" s="65">
        <v>18</v>
      </c>
      <c r="G122" s="86">
        <f t="shared" si="12"/>
        <v>18</v>
      </c>
      <c r="H122" s="87"/>
      <c r="I122" s="87">
        <v>10</v>
      </c>
      <c r="J122" s="87">
        <v>8</v>
      </c>
      <c r="K122" s="87"/>
      <c r="L122" s="87"/>
      <c r="M122" s="87"/>
      <c r="N122" s="87"/>
      <c r="O122" s="87"/>
      <c r="P122" s="87"/>
      <c r="Q122" s="87"/>
      <c r="R122" s="87"/>
      <c r="S122" s="87"/>
      <c r="T122" s="88">
        <f t="shared" si="14"/>
        <v>0</v>
      </c>
      <c r="U122" s="66"/>
      <c r="V122" s="86">
        <f t="shared" si="13"/>
        <v>130</v>
      </c>
      <c r="W122" s="89">
        <f t="shared" si="16"/>
        <v>0</v>
      </c>
      <c r="X122" s="89">
        <f t="shared" si="18"/>
        <v>72.222222222222229</v>
      </c>
      <c r="Y122" s="89">
        <f t="shared" si="18"/>
        <v>57.777777777777779</v>
      </c>
      <c r="Z122" s="89">
        <f t="shared" si="18"/>
        <v>0</v>
      </c>
      <c r="AA122" s="89">
        <f t="shared" si="18"/>
        <v>0</v>
      </c>
      <c r="AB122" s="89">
        <f t="shared" si="18"/>
        <v>0</v>
      </c>
      <c r="AC122" s="89">
        <f t="shared" si="18"/>
        <v>0</v>
      </c>
      <c r="AD122" s="89">
        <f t="shared" si="18"/>
        <v>0</v>
      </c>
      <c r="AE122" s="89">
        <f t="shared" si="18"/>
        <v>0</v>
      </c>
      <c r="AF122" s="89">
        <f t="shared" si="19"/>
        <v>0</v>
      </c>
      <c r="AG122" s="89">
        <f t="shared" si="19"/>
        <v>0</v>
      </c>
      <c r="AH122" s="89">
        <f t="shared" si="19"/>
        <v>0</v>
      </c>
      <c r="AI122" s="88">
        <f t="shared" si="15"/>
        <v>0</v>
      </c>
    </row>
    <row r="123" spans="1:35" ht="20.25" customHeight="1">
      <c r="A123" s="131" t="s">
        <v>234</v>
      </c>
      <c r="B123" s="91"/>
      <c r="D123" s="63">
        <v>215</v>
      </c>
      <c r="E123" s="65">
        <v>130</v>
      </c>
      <c r="F123" s="65">
        <v>18</v>
      </c>
      <c r="G123" s="86">
        <f t="shared" si="12"/>
        <v>18</v>
      </c>
      <c r="H123" s="87">
        <v>1</v>
      </c>
      <c r="I123" s="87">
        <v>17</v>
      </c>
      <c r="J123" s="87"/>
      <c r="K123" s="87"/>
      <c r="L123" s="87"/>
      <c r="M123" s="87"/>
      <c r="N123" s="87"/>
      <c r="O123" s="87"/>
      <c r="P123" s="87"/>
      <c r="Q123" s="87"/>
      <c r="R123" s="87"/>
      <c r="S123" s="87"/>
      <c r="T123" s="88">
        <f t="shared" si="14"/>
        <v>0</v>
      </c>
      <c r="U123" s="66"/>
      <c r="V123" s="86">
        <f t="shared" si="13"/>
        <v>130</v>
      </c>
      <c r="W123" s="89">
        <f t="shared" si="16"/>
        <v>7.2222222222222223</v>
      </c>
      <c r="X123" s="89">
        <f t="shared" si="18"/>
        <v>122.77777777777779</v>
      </c>
      <c r="Y123" s="89">
        <f t="shared" si="18"/>
        <v>0</v>
      </c>
      <c r="Z123" s="89">
        <f t="shared" si="18"/>
        <v>0</v>
      </c>
      <c r="AA123" s="89">
        <f t="shared" si="18"/>
        <v>0</v>
      </c>
      <c r="AB123" s="89">
        <f t="shared" si="18"/>
        <v>0</v>
      </c>
      <c r="AC123" s="89">
        <f t="shared" si="18"/>
        <v>0</v>
      </c>
      <c r="AD123" s="89">
        <f t="shared" si="18"/>
        <v>0</v>
      </c>
      <c r="AE123" s="89">
        <f t="shared" si="18"/>
        <v>0</v>
      </c>
      <c r="AF123" s="89">
        <f t="shared" si="19"/>
        <v>0</v>
      </c>
      <c r="AG123" s="89">
        <f t="shared" si="19"/>
        <v>0</v>
      </c>
      <c r="AH123" s="89">
        <f t="shared" si="19"/>
        <v>0</v>
      </c>
      <c r="AI123" s="88">
        <f t="shared" si="15"/>
        <v>0</v>
      </c>
    </row>
    <row r="124" spans="1:35" ht="20.25" customHeight="1">
      <c r="A124" s="131" t="s">
        <v>235</v>
      </c>
      <c r="B124" s="91"/>
      <c r="C124" s="91"/>
      <c r="D124" s="63">
        <v>710</v>
      </c>
      <c r="E124" s="65">
        <v>130</v>
      </c>
      <c r="F124" s="65">
        <v>18</v>
      </c>
      <c r="G124" s="86">
        <f t="shared" si="12"/>
        <v>18</v>
      </c>
      <c r="H124" s="87"/>
      <c r="I124" s="87">
        <v>3</v>
      </c>
      <c r="J124" s="87"/>
      <c r="K124" s="87">
        <v>12</v>
      </c>
      <c r="L124" s="87"/>
      <c r="M124" s="87"/>
      <c r="N124" s="87"/>
      <c r="O124" s="87"/>
      <c r="P124" s="87"/>
      <c r="Q124" s="87"/>
      <c r="R124" s="87">
        <v>3</v>
      </c>
      <c r="S124" s="87"/>
      <c r="T124" s="88">
        <f t="shared" si="14"/>
        <v>0</v>
      </c>
      <c r="U124" s="66"/>
      <c r="V124" s="86">
        <f t="shared" si="13"/>
        <v>130</v>
      </c>
      <c r="W124" s="89">
        <f t="shared" si="16"/>
        <v>0</v>
      </c>
      <c r="X124" s="89">
        <f t="shared" si="18"/>
        <v>21.666666666666668</v>
      </c>
      <c r="Y124" s="89">
        <f t="shared" si="18"/>
        <v>0</v>
      </c>
      <c r="Z124" s="89">
        <f t="shared" si="18"/>
        <v>86.666666666666671</v>
      </c>
      <c r="AA124" s="89">
        <f t="shared" si="18"/>
        <v>0</v>
      </c>
      <c r="AB124" s="89">
        <f t="shared" si="18"/>
        <v>0</v>
      </c>
      <c r="AC124" s="89">
        <f t="shared" si="18"/>
        <v>0</v>
      </c>
      <c r="AD124" s="89">
        <f t="shared" si="18"/>
        <v>0</v>
      </c>
      <c r="AE124" s="89">
        <f t="shared" si="18"/>
        <v>0</v>
      </c>
      <c r="AF124" s="89">
        <f t="shared" si="19"/>
        <v>0</v>
      </c>
      <c r="AG124" s="89">
        <f t="shared" si="19"/>
        <v>21.666666666666668</v>
      </c>
      <c r="AH124" s="89">
        <f t="shared" si="19"/>
        <v>0</v>
      </c>
      <c r="AI124" s="88">
        <f t="shared" si="15"/>
        <v>0</v>
      </c>
    </row>
    <row r="125" spans="1:35" ht="20.25" customHeight="1">
      <c r="A125" s="131" t="s">
        <v>236</v>
      </c>
      <c r="B125" s="91"/>
      <c r="D125" s="63">
        <v>710</v>
      </c>
      <c r="E125" s="65">
        <v>130</v>
      </c>
      <c r="F125" s="65">
        <v>18</v>
      </c>
      <c r="G125" s="86">
        <f t="shared" ref="G125:G188" si="20">SUM(H125:S125)</f>
        <v>0</v>
      </c>
      <c r="H125" s="87"/>
      <c r="I125" s="87"/>
      <c r="J125" s="87"/>
      <c r="K125" s="87"/>
      <c r="L125" s="87"/>
      <c r="M125" s="87"/>
      <c r="N125" s="87"/>
      <c r="O125" s="87"/>
      <c r="P125" s="87"/>
      <c r="Q125" s="87"/>
      <c r="R125" s="87"/>
      <c r="S125" s="87"/>
      <c r="T125" s="88">
        <f t="shared" si="14"/>
        <v>18</v>
      </c>
      <c r="U125" s="66"/>
      <c r="V125" s="86">
        <f t="shared" si="13"/>
        <v>0</v>
      </c>
      <c r="W125" s="89">
        <f t="shared" si="16"/>
        <v>0</v>
      </c>
      <c r="X125" s="89">
        <f t="shared" si="18"/>
        <v>0</v>
      </c>
      <c r="Y125" s="89">
        <f t="shared" si="18"/>
        <v>0</v>
      </c>
      <c r="Z125" s="89">
        <f t="shared" si="18"/>
        <v>0</v>
      </c>
      <c r="AA125" s="89">
        <f t="shared" si="18"/>
        <v>0</v>
      </c>
      <c r="AB125" s="89">
        <f t="shared" si="18"/>
        <v>0</v>
      </c>
      <c r="AC125" s="89">
        <f t="shared" si="18"/>
        <v>0</v>
      </c>
      <c r="AD125" s="89">
        <f t="shared" si="18"/>
        <v>0</v>
      </c>
      <c r="AE125" s="89">
        <f t="shared" si="18"/>
        <v>0</v>
      </c>
      <c r="AF125" s="89">
        <f t="shared" si="19"/>
        <v>0</v>
      </c>
      <c r="AG125" s="89">
        <f t="shared" si="19"/>
        <v>0</v>
      </c>
      <c r="AH125" s="89">
        <f t="shared" si="19"/>
        <v>0</v>
      </c>
      <c r="AI125" s="88">
        <f t="shared" si="15"/>
        <v>130</v>
      </c>
    </row>
    <row r="126" spans="1:35" ht="20.25" customHeight="1">
      <c r="A126" s="131" t="s">
        <v>237</v>
      </c>
      <c r="B126" s="91"/>
      <c r="D126" s="63">
        <v>260</v>
      </c>
      <c r="E126" s="65">
        <v>130</v>
      </c>
      <c r="F126" s="65">
        <v>18</v>
      </c>
      <c r="G126" s="86">
        <f t="shared" si="20"/>
        <v>18</v>
      </c>
      <c r="H126" s="87"/>
      <c r="I126" s="87"/>
      <c r="J126" s="90">
        <v>18</v>
      </c>
      <c r="K126" s="87"/>
      <c r="L126" s="87"/>
      <c r="M126" s="87"/>
      <c r="N126" s="87"/>
      <c r="O126" s="87"/>
      <c r="P126" s="87"/>
      <c r="Q126" s="87"/>
      <c r="R126" s="87"/>
      <c r="S126" s="87"/>
      <c r="T126" s="88">
        <f t="shared" si="14"/>
        <v>0</v>
      </c>
      <c r="U126" s="66"/>
      <c r="V126" s="86">
        <f t="shared" si="13"/>
        <v>130</v>
      </c>
      <c r="W126" s="89">
        <f t="shared" si="16"/>
        <v>0</v>
      </c>
      <c r="X126" s="89">
        <f t="shared" si="18"/>
        <v>0</v>
      </c>
      <c r="Y126" s="89">
        <f t="shared" si="18"/>
        <v>130</v>
      </c>
      <c r="Z126" s="89">
        <f t="shared" si="18"/>
        <v>0</v>
      </c>
      <c r="AA126" s="89">
        <f t="shared" si="18"/>
        <v>0</v>
      </c>
      <c r="AB126" s="89">
        <f t="shared" si="18"/>
        <v>0</v>
      </c>
      <c r="AC126" s="89">
        <f t="shared" si="18"/>
        <v>0</v>
      </c>
      <c r="AD126" s="89">
        <f t="shared" si="18"/>
        <v>0</v>
      </c>
      <c r="AE126" s="89">
        <f t="shared" si="18"/>
        <v>0</v>
      </c>
      <c r="AF126" s="89">
        <f t="shared" si="19"/>
        <v>0</v>
      </c>
      <c r="AG126" s="89">
        <f t="shared" si="19"/>
        <v>0</v>
      </c>
      <c r="AH126" s="89">
        <f t="shared" si="19"/>
        <v>0</v>
      </c>
      <c r="AI126" s="88">
        <f t="shared" si="15"/>
        <v>0</v>
      </c>
    </row>
    <row r="127" spans="1:35" ht="20.25" customHeight="1">
      <c r="A127" s="131" t="s">
        <v>238</v>
      </c>
      <c r="B127" s="91"/>
      <c r="D127" s="63">
        <v>251</v>
      </c>
      <c r="E127" s="65">
        <v>130</v>
      </c>
      <c r="F127" s="65">
        <v>18</v>
      </c>
      <c r="G127" s="86">
        <f t="shared" si="20"/>
        <v>16</v>
      </c>
      <c r="H127" s="87">
        <v>16</v>
      </c>
      <c r="I127" s="87"/>
      <c r="J127" s="87"/>
      <c r="K127" s="87"/>
      <c r="L127" s="87"/>
      <c r="M127" s="87"/>
      <c r="N127" s="87"/>
      <c r="O127" s="87"/>
      <c r="P127" s="87"/>
      <c r="Q127" s="87"/>
      <c r="R127" s="87"/>
      <c r="S127" s="87"/>
      <c r="T127" s="88">
        <f t="shared" si="14"/>
        <v>2</v>
      </c>
      <c r="U127" s="66"/>
      <c r="V127" s="86">
        <f t="shared" si="13"/>
        <v>115.55555555555556</v>
      </c>
      <c r="W127" s="89">
        <f t="shared" si="16"/>
        <v>115.55555555555556</v>
      </c>
      <c r="X127" s="89">
        <f t="shared" si="18"/>
        <v>0</v>
      </c>
      <c r="Y127" s="89">
        <f t="shared" si="18"/>
        <v>0</v>
      </c>
      <c r="Z127" s="89">
        <f t="shared" si="18"/>
        <v>0</v>
      </c>
      <c r="AA127" s="89">
        <f t="shared" si="18"/>
        <v>0</v>
      </c>
      <c r="AB127" s="89">
        <f t="shared" si="18"/>
        <v>0</v>
      </c>
      <c r="AC127" s="89">
        <f t="shared" si="18"/>
        <v>0</v>
      </c>
      <c r="AD127" s="89">
        <f t="shared" si="18"/>
        <v>0</v>
      </c>
      <c r="AE127" s="89">
        <f t="shared" si="18"/>
        <v>0</v>
      </c>
      <c r="AF127" s="89">
        <f t="shared" si="19"/>
        <v>0</v>
      </c>
      <c r="AG127" s="89">
        <f t="shared" si="19"/>
        <v>0</v>
      </c>
      <c r="AH127" s="89">
        <f t="shared" si="19"/>
        <v>0</v>
      </c>
      <c r="AI127" s="88">
        <f t="shared" si="15"/>
        <v>14.444444444444443</v>
      </c>
    </row>
    <row r="128" spans="1:35" ht="20.25" customHeight="1">
      <c r="A128" s="131" t="s">
        <v>239</v>
      </c>
      <c r="B128" s="91"/>
      <c r="D128" s="63">
        <v>282</v>
      </c>
      <c r="E128" s="65">
        <v>130</v>
      </c>
      <c r="F128" s="65">
        <v>18</v>
      </c>
      <c r="G128" s="86">
        <f t="shared" si="20"/>
        <v>18</v>
      </c>
      <c r="H128" s="87"/>
      <c r="I128" s="87"/>
      <c r="J128" s="87"/>
      <c r="K128" s="90">
        <v>5</v>
      </c>
      <c r="L128" s="90">
        <v>13</v>
      </c>
      <c r="M128" s="90"/>
      <c r="N128" s="87"/>
      <c r="O128" s="87"/>
      <c r="P128" s="87"/>
      <c r="Q128" s="87"/>
      <c r="R128" s="87"/>
      <c r="S128" s="87"/>
      <c r="T128" s="88">
        <f t="shared" si="14"/>
        <v>0</v>
      </c>
      <c r="U128" s="66"/>
      <c r="V128" s="86">
        <f t="shared" si="13"/>
        <v>130</v>
      </c>
      <c r="W128" s="89">
        <f t="shared" si="16"/>
        <v>0</v>
      </c>
      <c r="X128" s="89">
        <f t="shared" si="18"/>
        <v>0</v>
      </c>
      <c r="Y128" s="89">
        <f t="shared" si="18"/>
        <v>0</v>
      </c>
      <c r="Z128" s="89">
        <f t="shared" si="18"/>
        <v>36.111111111111114</v>
      </c>
      <c r="AA128" s="89">
        <f t="shared" si="18"/>
        <v>93.888888888888886</v>
      </c>
      <c r="AB128" s="89">
        <f t="shared" si="18"/>
        <v>0</v>
      </c>
      <c r="AC128" s="89">
        <f t="shared" si="18"/>
        <v>0</v>
      </c>
      <c r="AD128" s="89">
        <f t="shared" si="18"/>
        <v>0</v>
      </c>
      <c r="AE128" s="89">
        <f t="shared" si="18"/>
        <v>0</v>
      </c>
      <c r="AF128" s="89">
        <f t="shared" si="19"/>
        <v>0</v>
      </c>
      <c r="AG128" s="89">
        <f t="shared" si="19"/>
        <v>0</v>
      </c>
      <c r="AH128" s="89">
        <f t="shared" si="19"/>
        <v>0</v>
      </c>
      <c r="AI128" s="88">
        <f t="shared" si="15"/>
        <v>0</v>
      </c>
    </row>
    <row r="129" spans="1:35" ht="20.25" customHeight="1">
      <c r="A129" s="131" t="s">
        <v>240</v>
      </c>
      <c r="B129" s="91"/>
      <c r="D129" s="63">
        <v>212</v>
      </c>
      <c r="E129" s="65">
        <v>130</v>
      </c>
      <c r="F129" s="65">
        <v>18</v>
      </c>
      <c r="G129" s="86">
        <f t="shared" si="20"/>
        <v>18</v>
      </c>
      <c r="H129" s="90">
        <v>6</v>
      </c>
      <c r="I129" s="87">
        <v>12</v>
      </c>
      <c r="J129" s="87"/>
      <c r="K129" s="87"/>
      <c r="L129" s="87"/>
      <c r="M129" s="87"/>
      <c r="N129" s="87"/>
      <c r="O129" s="87"/>
      <c r="P129" s="87"/>
      <c r="Q129" s="87"/>
      <c r="R129" s="87"/>
      <c r="S129" s="87"/>
      <c r="T129" s="88">
        <f t="shared" si="14"/>
        <v>0</v>
      </c>
      <c r="U129" s="66"/>
      <c r="V129" s="86">
        <f t="shared" si="13"/>
        <v>130</v>
      </c>
      <c r="W129" s="89">
        <f t="shared" si="16"/>
        <v>43.333333333333336</v>
      </c>
      <c r="X129" s="89">
        <f t="shared" si="18"/>
        <v>86.666666666666671</v>
      </c>
      <c r="Y129" s="89">
        <f t="shared" si="18"/>
        <v>0</v>
      </c>
      <c r="Z129" s="89">
        <f t="shared" si="18"/>
        <v>0</v>
      </c>
      <c r="AA129" s="89">
        <f t="shared" si="18"/>
        <v>0</v>
      </c>
      <c r="AB129" s="89">
        <f t="shared" si="18"/>
        <v>0</v>
      </c>
      <c r="AC129" s="89">
        <f t="shared" si="18"/>
        <v>0</v>
      </c>
      <c r="AD129" s="89">
        <f t="shared" si="18"/>
        <v>0</v>
      </c>
      <c r="AE129" s="89">
        <f t="shared" si="18"/>
        <v>0</v>
      </c>
      <c r="AF129" s="89">
        <f t="shared" si="19"/>
        <v>0</v>
      </c>
      <c r="AG129" s="89">
        <f t="shared" si="19"/>
        <v>0</v>
      </c>
      <c r="AH129" s="89">
        <f t="shared" si="19"/>
        <v>0</v>
      </c>
      <c r="AI129" s="88">
        <f t="shared" si="15"/>
        <v>0</v>
      </c>
    </row>
    <row r="130" spans="1:35" ht="20.25" customHeight="1">
      <c r="A130" s="131" t="s">
        <v>241</v>
      </c>
      <c r="B130" s="91"/>
      <c r="D130" s="63">
        <v>282</v>
      </c>
      <c r="E130" s="65">
        <v>130</v>
      </c>
      <c r="F130" s="65">
        <v>18</v>
      </c>
      <c r="G130" s="86">
        <f t="shared" si="20"/>
        <v>18</v>
      </c>
      <c r="H130" s="87"/>
      <c r="I130" s="87"/>
      <c r="J130" s="87"/>
      <c r="K130" s="87"/>
      <c r="L130" s="87"/>
      <c r="M130" s="90">
        <v>17</v>
      </c>
      <c r="N130" s="90">
        <v>1</v>
      </c>
      <c r="O130" s="90"/>
      <c r="P130" s="87"/>
      <c r="Q130" s="87"/>
      <c r="R130" s="87"/>
      <c r="S130" s="87"/>
      <c r="T130" s="88">
        <f t="shared" si="14"/>
        <v>0</v>
      </c>
      <c r="U130" s="66"/>
      <c r="V130" s="86">
        <f t="shared" si="13"/>
        <v>130</v>
      </c>
      <c r="W130" s="89">
        <f t="shared" si="16"/>
        <v>0</v>
      </c>
      <c r="X130" s="89">
        <f t="shared" si="18"/>
        <v>0</v>
      </c>
      <c r="Y130" s="89">
        <f t="shared" si="18"/>
        <v>0</v>
      </c>
      <c r="Z130" s="89">
        <f t="shared" si="18"/>
        <v>0</v>
      </c>
      <c r="AA130" s="89">
        <f t="shared" si="18"/>
        <v>0</v>
      </c>
      <c r="AB130" s="89">
        <f t="shared" si="18"/>
        <v>122.77777777777779</v>
      </c>
      <c r="AC130" s="89">
        <f t="shared" si="18"/>
        <v>7.2222222222222223</v>
      </c>
      <c r="AD130" s="89">
        <f t="shared" si="18"/>
        <v>0</v>
      </c>
      <c r="AE130" s="89">
        <f t="shared" si="18"/>
        <v>0</v>
      </c>
      <c r="AF130" s="89">
        <f t="shared" si="19"/>
        <v>0</v>
      </c>
      <c r="AG130" s="89">
        <f t="shared" si="19"/>
        <v>0</v>
      </c>
      <c r="AH130" s="89">
        <f t="shared" si="19"/>
        <v>0</v>
      </c>
      <c r="AI130" s="88">
        <f t="shared" si="15"/>
        <v>0</v>
      </c>
    </row>
    <row r="131" spans="1:35" ht="20.25" customHeight="1">
      <c r="A131" s="131" t="s">
        <v>242</v>
      </c>
      <c r="B131" s="91"/>
      <c r="D131" s="63">
        <v>282</v>
      </c>
      <c r="E131" s="65">
        <v>130</v>
      </c>
      <c r="F131" s="65">
        <v>18</v>
      </c>
      <c r="G131" s="86">
        <f t="shared" si="20"/>
        <v>18</v>
      </c>
      <c r="H131" s="87">
        <v>4</v>
      </c>
      <c r="I131" s="87">
        <v>14</v>
      </c>
      <c r="J131" s="87"/>
      <c r="K131" s="87"/>
      <c r="L131" s="87"/>
      <c r="M131" s="87"/>
      <c r="N131" s="87"/>
      <c r="O131" s="87"/>
      <c r="P131" s="87"/>
      <c r="Q131" s="87"/>
      <c r="R131" s="87"/>
      <c r="S131" s="87"/>
      <c r="T131" s="88">
        <f t="shared" si="14"/>
        <v>0</v>
      </c>
      <c r="U131" s="66"/>
      <c r="V131" s="86">
        <f t="shared" si="13"/>
        <v>130</v>
      </c>
      <c r="W131" s="89">
        <f t="shared" si="16"/>
        <v>28.888888888888889</v>
      </c>
      <c r="X131" s="89">
        <f t="shared" si="18"/>
        <v>101.11111111111111</v>
      </c>
      <c r="Y131" s="89">
        <f t="shared" si="18"/>
        <v>0</v>
      </c>
      <c r="Z131" s="89">
        <f t="shared" si="18"/>
        <v>0</v>
      </c>
      <c r="AA131" s="89">
        <f t="shared" si="18"/>
        <v>0</v>
      </c>
      <c r="AB131" s="89">
        <f t="shared" si="18"/>
        <v>0</v>
      </c>
      <c r="AC131" s="89">
        <f t="shared" si="18"/>
        <v>0</v>
      </c>
      <c r="AD131" s="89">
        <f t="shared" si="18"/>
        <v>0</v>
      </c>
      <c r="AE131" s="89">
        <f t="shared" si="18"/>
        <v>0</v>
      </c>
      <c r="AF131" s="89">
        <f t="shared" si="19"/>
        <v>0</v>
      </c>
      <c r="AG131" s="89">
        <f t="shared" si="19"/>
        <v>0</v>
      </c>
      <c r="AH131" s="89">
        <f t="shared" si="19"/>
        <v>0</v>
      </c>
      <c r="AI131" s="88">
        <f t="shared" si="15"/>
        <v>0</v>
      </c>
    </row>
    <row r="132" spans="1:35" ht="20.25" customHeight="1">
      <c r="A132" s="131" t="s">
        <v>243</v>
      </c>
      <c r="B132" s="91"/>
      <c r="D132" s="63">
        <v>282</v>
      </c>
      <c r="E132" s="65">
        <v>130</v>
      </c>
      <c r="F132" s="65">
        <v>18</v>
      </c>
      <c r="G132" s="86">
        <f t="shared" si="20"/>
        <v>15</v>
      </c>
      <c r="H132" s="87"/>
      <c r="I132" s="87"/>
      <c r="J132" s="87"/>
      <c r="K132" s="87"/>
      <c r="L132" s="90">
        <v>1</v>
      </c>
      <c r="M132" s="90">
        <v>14</v>
      </c>
      <c r="N132" s="87"/>
      <c r="O132" s="87"/>
      <c r="P132" s="87"/>
      <c r="Q132" s="87"/>
      <c r="R132" s="87"/>
      <c r="S132" s="87"/>
      <c r="T132" s="88">
        <f t="shared" si="14"/>
        <v>3</v>
      </c>
      <c r="U132" s="66"/>
      <c r="V132" s="86">
        <f t="shared" si="13"/>
        <v>108.33333333333334</v>
      </c>
      <c r="W132" s="89">
        <f t="shared" si="16"/>
        <v>0</v>
      </c>
      <c r="X132" s="89">
        <f t="shared" si="18"/>
        <v>0</v>
      </c>
      <c r="Y132" s="89">
        <f t="shared" si="18"/>
        <v>0</v>
      </c>
      <c r="Z132" s="89">
        <f t="shared" si="18"/>
        <v>0</v>
      </c>
      <c r="AA132" s="89">
        <f t="shared" si="18"/>
        <v>7.2222222222222223</v>
      </c>
      <c r="AB132" s="89">
        <f t="shared" si="18"/>
        <v>101.11111111111111</v>
      </c>
      <c r="AC132" s="89">
        <f t="shared" si="18"/>
        <v>0</v>
      </c>
      <c r="AD132" s="89">
        <f t="shared" si="18"/>
        <v>0</v>
      </c>
      <c r="AE132" s="89">
        <f t="shared" si="18"/>
        <v>0</v>
      </c>
      <c r="AF132" s="89">
        <f t="shared" si="19"/>
        <v>0</v>
      </c>
      <c r="AG132" s="89">
        <f t="shared" si="19"/>
        <v>0</v>
      </c>
      <c r="AH132" s="89">
        <f t="shared" si="19"/>
        <v>0</v>
      </c>
      <c r="AI132" s="88">
        <f t="shared" si="15"/>
        <v>21.666666666666657</v>
      </c>
    </row>
    <row r="133" spans="1:35" ht="20.25" customHeight="1">
      <c r="A133" s="131" t="s">
        <v>244</v>
      </c>
      <c r="B133" s="91"/>
      <c r="C133" s="91"/>
      <c r="D133" s="63">
        <v>971</v>
      </c>
      <c r="E133" s="65">
        <v>130</v>
      </c>
      <c r="F133" s="65">
        <v>18</v>
      </c>
      <c r="G133" s="86">
        <f t="shared" si="20"/>
        <v>18</v>
      </c>
      <c r="H133" s="87"/>
      <c r="I133" s="87"/>
      <c r="J133" s="87">
        <v>6</v>
      </c>
      <c r="K133" s="87">
        <v>12</v>
      </c>
      <c r="L133" s="87"/>
      <c r="M133" s="87"/>
      <c r="N133" s="87"/>
      <c r="O133" s="87"/>
      <c r="P133" s="87"/>
      <c r="Q133" s="87"/>
      <c r="R133" s="87"/>
      <c r="S133" s="87"/>
      <c r="T133" s="88">
        <f t="shared" si="14"/>
        <v>0</v>
      </c>
      <c r="U133" s="66"/>
      <c r="V133" s="86">
        <f t="shared" si="13"/>
        <v>130</v>
      </c>
      <c r="W133" s="89">
        <f t="shared" si="16"/>
        <v>0</v>
      </c>
      <c r="X133" s="89">
        <f t="shared" si="18"/>
        <v>0</v>
      </c>
      <c r="Y133" s="89">
        <f t="shared" si="18"/>
        <v>43.333333333333336</v>
      </c>
      <c r="Z133" s="89">
        <f t="shared" si="18"/>
        <v>86.666666666666671</v>
      </c>
      <c r="AA133" s="89">
        <f t="shared" si="18"/>
        <v>0</v>
      </c>
      <c r="AB133" s="89">
        <f t="shared" si="18"/>
        <v>0</v>
      </c>
      <c r="AC133" s="89">
        <f t="shared" si="18"/>
        <v>0</v>
      </c>
      <c r="AD133" s="89">
        <f t="shared" si="18"/>
        <v>0</v>
      </c>
      <c r="AE133" s="89">
        <f t="shared" si="18"/>
        <v>0</v>
      </c>
      <c r="AF133" s="89">
        <f t="shared" si="19"/>
        <v>0</v>
      </c>
      <c r="AG133" s="89">
        <f t="shared" si="19"/>
        <v>0</v>
      </c>
      <c r="AH133" s="89">
        <f t="shared" si="19"/>
        <v>0</v>
      </c>
      <c r="AI133" s="88">
        <f t="shared" si="15"/>
        <v>0</v>
      </c>
    </row>
    <row r="134" spans="1:35" ht="20.25" customHeight="1">
      <c r="A134" s="131" t="s">
        <v>245</v>
      </c>
      <c r="B134" s="91"/>
      <c r="C134" s="91"/>
      <c r="D134" s="63">
        <v>282</v>
      </c>
      <c r="E134" s="65">
        <v>130</v>
      </c>
      <c r="F134" s="65">
        <v>18</v>
      </c>
      <c r="G134" s="86">
        <f t="shared" si="20"/>
        <v>18</v>
      </c>
      <c r="H134" s="87"/>
      <c r="I134" s="87"/>
      <c r="J134" s="87"/>
      <c r="K134" s="87"/>
      <c r="L134" s="87"/>
      <c r="M134" s="87"/>
      <c r="N134" s="87"/>
      <c r="O134" s="87">
        <v>18</v>
      </c>
      <c r="P134" s="87"/>
      <c r="Q134" s="87"/>
      <c r="R134" s="87"/>
      <c r="S134" s="87"/>
      <c r="T134" s="88">
        <f t="shared" si="14"/>
        <v>0</v>
      </c>
      <c r="U134" s="66"/>
      <c r="V134" s="86">
        <f t="shared" si="13"/>
        <v>130</v>
      </c>
      <c r="W134" s="89">
        <f t="shared" si="16"/>
        <v>0</v>
      </c>
      <c r="X134" s="89">
        <f t="shared" si="18"/>
        <v>0</v>
      </c>
      <c r="Y134" s="89">
        <f t="shared" si="18"/>
        <v>0</v>
      </c>
      <c r="Z134" s="89">
        <f t="shared" si="18"/>
        <v>0</v>
      </c>
      <c r="AA134" s="89">
        <f t="shared" si="18"/>
        <v>0</v>
      </c>
      <c r="AB134" s="89">
        <f t="shared" si="18"/>
        <v>0</v>
      </c>
      <c r="AC134" s="89">
        <f t="shared" si="18"/>
        <v>0</v>
      </c>
      <c r="AD134" s="89">
        <f t="shared" si="18"/>
        <v>130</v>
      </c>
      <c r="AE134" s="89">
        <f t="shared" si="18"/>
        <v>0</v>
      </c>
      <c r="AF134" s="89">
        <f t="shared" si="19"/>
        <v>0</v>
      </c>
      <c r="AG134" s="89">
        <f t="shared" si="19"/>
        <v>0</v>
      </c>
      <c r="AH134" s="89">
        <f t="shared" si="19"/>
        <v>0</v>
      </c>
      <c r="AI134" s="88">
        <f t="shared" si="15"/>
        <v>0</v>
      </c>
    </row>
    <row r="135" spans="1:35" ht="20.25" customHeight="1">
      <c r="A135" s="131" t="s">
        <v>246</v>
      </c>
      <c r="B135" s="91"/>
      <c r="D135" s="63">
        <v>282</v>
      </c>
      <c r="E135" s="65">
        <v>130</v>
      </c>
      <c r="F135" s="65">
        <v>18</v>
      </c>
      <c r="G135" s="86">
        <f t="shared" si="20"/>
        <v>18</v>
      </c>
      <c r="H135" s="87"/>
      <c r="I135" s="87"/>
      <c r="J135" s="87"/>
      <c r="K135" s="87"/>
      <c r="L135" s="87"/>
      <c r="M135" s="87"/>
      <c r="N135" s="90">
        <v>18</v>
      </c>
      <c r="O135" s="87"/>
      <c r="P135" s="87"/>
      <c r="Q135" s="87"/>
      <c r="R135" s="87"/>
      <c r="S135" s="87"/>
      <c r="T135" s="88">
        <f t="shared" si="14"/>
        <v>0</v>
      </c>
      <c r="U135" s="66"/>
      <c r="V135" s="86">
        <f t="shared" si="13"/>
        <v>130</v>
      </c>
      <c r="W135" s="89">
        <f t="shared" si="16"/>
        <v>0</v>
      </c>
      <c r="X135" s="89">
        <f t="shared" si="18"/>
        <v>0</v>
      </c>
      <c r="Y135" s="89">
        <f t="shared" si="18"/>
        <v>0</v>
      </c>
      <c r="Z135" s="89">
        <f t="shared" si="18"/>
        <v>0</v>
      </c>
      <c r="AA135" s="89">
        <f t="shared" si="18"/>
        <v>0</v>
      </c>
      <c r="AB135" s="89">
        <f t="shared" si="18"/>
        <v>0</v>
      </c>
      <c r="AC135" s="89">
        <f t="shared" si="18"/>
        <v>130</v>
      </c>
      <c r="AD135" s="89">
        <f t="shared" si="18"/>
        <v>0</v>
      </c>
      <c r="AE135" s="89">
        <f t="shared" si="18"/>
        <v>0</v>
      </c>
      <c r="AF135" s="89">
        <f t="shared" si="19"/>
        <v>0</v>
      </c>
      <c r="AG135" s="89">
        <f t="shared" si="19"/>
        <v>0</v>
      </c>
      <c r="AH135" s="89">
        <f t="shared" si="19"/>
        <v>0</v>
      </c>
      <c r="AI135" s="88">
        <f t="shared" si="15"/>
        <v>0</v>
      </c>
    </row>
    <row r="136" spans="1:35" ht="20.25" customHeight="1">
      <c r="A136" s="131" t="s">
        <v>247</v>
      </c>
      <c r="B136" s="91"/>
      <c r="D136" s="63">
        <v>282</v>
      </c>
      <c r="E136" s="65">
        <v>130</v>
      </c>
      <c r="F136" s="65">
        <v>18</v>
      </c>
      <c r="G136" s="86">
        <f t="shared" si="20"/>
        <v>18</v>
      </c>
      <c r="H136" s="87"/>
      <c r="I136" s="87"/>
      <c r="J136" s="87"/>
      <c r="K136" s="87"/>
      <c r="L136" s="87"/>
      <c r="M136" s="90">
        <v>13</v>
      </c>
      <c r="N136" s="90">
        <v>5</v>
      </c>
      <c r="O136" s="87"/>
      <c r="P136" s="87"/>
      <c r="Q136" s="87"/>
      <c r="R136" s="87"/>
      <c r="S136" s="87"/>
      <c r="T136" s="88">
        <f t="shared" si="14"/>
        <v>0</v>
      </c>
      <c r="U136" s="66"/>
      <c r="V136" s="86">
        <f t="shared" ref="V136:V199" si="21">SUM(W136:AH136)</f>
        <v>130</v>
      </c>
      <c r="W136" s="89">
        <f t="shared" si="16"/>
        <v>0</v>
      </c>
      <c r="X136" s="89">
        <f t="shared" si="18"/>
        <v>0</v>
      </c>
      <c r="Y136" s="89">
        <f t="shared" si="18"/>
        <v>0</v>
      </c>
      <c r="Z136" s="89">
        <f t="shared" si="18"/>
        <v>0</v>
      </c>
      <c r="AA136" s="89">
        <f t="shared" si="18"/>
        <v>0</v>
      </c>
      <c r="AB136" s="89">
        <f t="shared" si="18"/>
        <v>93.888888888888886</v>
      </c>
      <c r="AC136" s="89">
        <f t="shared" si="18"/>
        <v>36.111111111111114</v>
      </c>
      <c r="AD136" s="89">
        <f t="shared" si="18"/>
        <v>0</v>
      </c>
      <c r="AE136" s="89">
        <f t="shared" si="18"/>
        <v>0</v>
      </c>
      <c r="AF136" s="89">
        <f t="shared" si="19"/>
        <v>0</v>
      </c>
      <c r="AG136" s="89">
        <f t="shared" si="19"/>
        <v>0</v>
      </c>
      <c r="AH136" s="89">
        <f t="shared" si="19"/>
        <v>0</v>
      </c>
      <c r="AI136" s="88">
        <f t="shared" si="15"/>
        <v>0</v>
      </c>
    </row>
    <row r="137" spans="1:35" ht="20.25" customHeight="1">
      <c r="A137" s="131" t="s">
        <v>248</v>
      </c>
      <c r="B137" s="91"/>
      <c r="D137" s="63">
        <v>282</v>
      </c>
      <c r="E137" s="65">
        <v>130</v>
      </c>
      <c r="F137" s="65">
        <v>18</v>
      </c>
      <c r="G137" s="86">
        <f t="shared" si="20"/>
        <v>18</v>
      </c>
      <c r="H137" s="90">
        <v>5</v>
      </c>
      <c r="I137" s="87">
        <v>13</v>
      </c>
      <c r="J137" s="87"/>
      <c r="K137" s="87"/>
      <c r="L137" s="87"/>
      <c r="M137" s="87"/>
      <c r="N137" s="87"/>
      <c r="O137" s="87"/>
      <c r="P137" s="87"/>
      <c r="Q137" s="87"/>
      <c r="R137" s="87"/>
      <c r="S137" s="87"/>
      <c r="T137" s="88">
        <f t="shared" ref="T137:T200" si="22">+F137-SUM(H137:S137)</f>
        <v>0</v>
      </c>
      <c r="U137" s="66"/>
      <c r="V137" s="86">
        <f t="shared" si="21"/>
        <v>130</v>
      </c>
      <c r="W137" s="89">
        <f t="shared" si="16"/>
        <v>36.111111111111114</v>
      </c>
      <c r="X137" s="89">
        <f t="shared" si="18"/>
        <v>93.888888888888886</v>
      </c>
      <c r="Y137" s="89">
        <f t="shared" si="18"/>
        <v>0</v>
      </c>
      <c r="Z137" s="89">
        <f t="shared" si="18"/>
        <v>0</v>
      </c>
      <c r="AA137" s="89">
        <f t="shared" si="18"/>
        <v>0</v>
      </c>
      <c r="AB137" s="89">
        <f t="shared" si="18"/>
        <v>0</v>
      </c>
      <c r="AC137" s="89">
        <f t="shared" si="18"/>
        <v>0</v>
      </c>
      <c r="AD137" s="89">
        <f t="shared" si="18"/>
        <v>0</v>
      </c>
      <c r="AE137" s="89">
        <f t="shared" si="18"/>
        <v>0</v>
      </c>
      <c r="AF137" s="89">
        <f t="shared" si="19"/>
        <v>0</v>
      </c>
      <c r="AG137" s="89">
        <f t="shared" si="19"/>
        <v>0</v>
      </c>
      <c r="AH137" s="89">
        <f t="shared" si="19"/>
        <v>0</v>
      </c>
      <c r="AI137" s="88">
        <f t="shared" ref="AI137:AI200" si="23">+E137-V137</f>
        <v>0</v>
      </c>
    </row>
    <row r="138" spans="1:35" ht="20.25" customHeight="1">
      <c r="A138" s="131" t="s">
        <v>249</v>
      </c>
      <c r="D138" s="63">
        <v>282</v>
      </c>
      <c r="E138" s="65">
        <v>130</v>
      </c>
      <c r="F138" s="65">
        <v>18</v>
      </c>
      <c r="G138" s="86">
        <f t="shared" si="20"/>
        <v>18</v>
      </c>
      <c r="H138" s="87"/>
      <c r="I138" s="87"/>
      <c r="J138" s="87"/>
      <c r="K138" s="87"/>
      <c r="L138" s="87"/>
      <c r="M138" s="87"/>
      <c r="N138" s="90">
        <v>12</v>
      </c>
      <c r="O138" s="90">
        <v>6</v>
      </c>
      <c r="P138" s="90"/>
      <c r="Q138" s="87"/>
      <c r="R138" s="87"/>
      <c r="S138" s="87"/>
      <c r="T138" s="88">
        <f t="shared" si="22"/>
        <v>0</v>
      </c>
      <c r="U138" s="66"/>
      <c r="V138" s="86">
        <f t="shared" si="21"/>
        <v>130</v>
      </c>
      <c r="W138" s="89">
        <f t="shared" ref="W138:W201" si="24">+$E$8/$F$8*H138</f>
        <v>0</v>
      </c>
      <c r="X138" s="89">
        <f t="shared" si="18"/>
        <v>0</v>
      </c>
      <c r="Y138" s="89">
        <f t="shared" si="18"/>
        <v>0</v>
      </c>
      <c r="Z138" s="89">
        <f t="shared" si="18"/>
        <v>0</v>
      </c>
      <c r="AA138" s="89">
        <f t="shared" si="18"/>
        <v>0</v>
      </c>
      <c r="AB138" s="89">
        <f t="shared" si="18"/>
        <v>0</v>
      </c>
      <c r="AC138" s="89">
        <f t="shared" si="18"/>
        <v>86.666666666666671</v>
      </c>
      <c r="AD138" s="89">
        <f t="shared" si="18"/>
        <v>43.333333333333336</v>
      </c>
      <c r="AE138" s="89">
        <f t="shared" si="18"/>
        <v>0</v>
      </c>
      <c r="AF138" s="89">
        <f t="shared" si="19"/>
        <v>0</v>
      </c>
      <c r="AG138" s="89">
        <f t="shared" si="19"/>
        <v>0</v>
      </c>
      <c r="AH138" s="89">
        <f t="shared" si="19"/>
        <v>0</v>
      </c>
      <c r="AI138" s="88">
        <f t="shared" si="23"/>
        <v>0</v>
      </c>
    </row>
    <row r="139" spans="1:35" ht="20.25" customHeight="1">
      <c r="A139" s="131" t="s">
        <v>250</v>
      </c>
      <c r="D139" s="63">
        <v>282</v>
      </c>
      <c r="E139" s="65">
        <v>130</v>
      </c>
      <c r="F139" s="65">
        <v>18</v>
      </c>
      <c r="G139" s="86">
        <f t="shared" si="20"/>
        <v>18</v>
      </c>
      <c r="H139" s="87"/>
      <c r="I139" s="87"/>
      <c r="J139" s="87"/>
      <c r="K139" s="87"/>
      <c r="L139" s="87"/>
      <c r="M139" s="87"/>
      <c r="N139" s="87"/>
      <c r="O139" s="87"/>
      <c r="P139" s="90">
        <v>9</v>
      </c>
      <c r="Q139" s="90">
        <v>9</v>
      </c>
      <c r="R139" s="87"/>
      <c r="S139" s="87"/>
      <c r="T139" s="88">
        <f t="shared" si="22"/>
        <v>0</v>
      </c>
      <c r="U139" s="66"/>
      <c r="V139" s="86">
        <f t="shared" si="21"/>
        <v>130</v>
      </c>
      <c r="W139" s="89">
        <f t="shared" si="24"/>
        <v>0</v>
      </c>
      <c r="X139" s="89">
        <f t="shared" si="18"/>
        <v>0</v>
      </c>
      <c r="Y139" s="89">
        <f t="shared" si="18"/>
        <v>0</v>
      </c>
      <c r="Z139" s="89">
        <f t="shared" si="18"/>
        <v>0</v>
      </c>
      <c r="AA139" s="89">
        <f t="shared" si="18"/>
        <v>0</v>
      </c>
      <c r="AB139" s="89">
        <f t="shared" si="18"/>
        <v>0</v>
      </c>
      <c r="AC139" s="89">
        <f t="shared" si="18"/>
        <v>0</v>
      </c>
      <c r="AD139" s="89">
        <f t="shared" si="18"/>
        <v>0</v>
      </c>
      <c r="AE139" s="89">
        <f t="shared" si="18"/>
        <v>65</v>
      </c>
      <c r="AF139" s="89">
        <f t="shared" si="19"/>
        <v>65</v>
      </c>
      <c r="AG139" s="89">
        <f t="shared" si="19"/>
        <v>0</v>
      </c>
      <c r="AH139" s="89">
        <f t="shared" si="19"/>
        <v>0</v>
      </c>
      <c r="AI139" s="88">
        <f t="shared" si="23"/>
        <v>0</v>
      </c>
    </row>
    <row r="140" spans="1:35" ht="20.25" customHeight="1">
      <c r="A140" s="131" t="s">
        <v>251</v>
      </c>
      <c r="B140" s="91"/>
      <c r="D140" s="63">
        <v>216</v>
      </c>
      <c r="E140" s="65">
        <v>130</v>
      </c>
      <c r="F140" s="65">
        <v>18</v>
      </c>
      <c r="G140" s="86">
        <f t="shared" si="20"/>
        <v>18</v>
      </c>
      <c r="H140" s="87"/>
      <c r="I140" s="87"/>
      <c r="J140" s="87"/>
      <c r="K140" s="90">
        <v>14</v>
      </c>
      <c r="L140" s="90">
        <v>4</v>
      </c>
      <c r="M140" s="87"/>
      <c r="N140" s="87"/>
      <c r="O140" s="87"/>
      <c r="P140" s="87"/>
      <c r="Q140" s="87"/>
      <c r="R140" s="87"/>
      <c r="S140" s="87"/>
      <c r="T140" s="88">
        <f t="shared" si="22"/>
        <v>0</v>
      </c>
      <c r="U140" s="66"/>
      <c r="V140" s="86">
        <f t="shared" si="21"/>
        <v>130</v>
      </c>
      <c r="W140" s="89">
        <f t="shared" si="24"/>
        <v>0</v>
      </c>
      <c r="X140" s="89">
        <f t="shared" si="18"/>
        <v>0</v>
      </c>
      <c r="Y140" s="89">
        <f t="shared" si="18"/>
        <v>0</v>
      </c>
      <c r="Z140" s="89">
        <f t="shared" si="18"/>
        <v>101.11111111111111</v>
      </c>
      <c r="AA140" s="89">
        <f t="shared" si="18"/>
        <v>28.888888888888889</v>
      </c>
      <c r="AB140" s="89">
        <f t="shared" si="18"/>
        <v>0</v>
      </c>
      <c r="AC140" s="89">
        <f t="shared" si="18"/>
        <v>0</v>
      </c>
      <c r="AD140" s="89">
        <f t="shared" si="18"/>
        <v>0</v>
      </c>
      <c r="AE140" s="89">
        <f t="shared" si="18"/>
        <v>0</v>
      </c>
      <c r="AF140" s="89">
        <f t="shared" si="19"/>
        <v>0</v>
      </c>
      <c r="AG140" s="89">
        <f t="shared" si="19"/>
        <v>0</v>
      </c>
      <c r="AH140" s="89">
        <f t="shared" si="19"/>
        <v>0</v>
      </c>
      <c r="AI140" s="88">
        <f t="shared" si="23"/>
        <v>0</v>
      </c>
    </row>
    <row r="141" spans="1:35" ht="20.25" customHeight="1">
      <c r="A141" s="131" t="s">
        <v>252</v>
      </c>
      <c r="B141" s="91"/>
      <c r="D141" s="63">
        <v>212</v>
      </c>
      <c r="E141" s="65">
        <v>130</v>
      </c>
      <c r="F141" s="65">
        <v>18</v>
      </c>
      <c r="G141" s="86">
        <f t="shared" si="20"/>
        <v>18</v>
      </c>
      <c r="H141" s="87"/>
      <c r="I141" s="87"/>
      <c r="J141" s="90">
        <v>7</v>
      </c>
      <c r="K141" s="90">
        <v>11</v>
      </c>
      <c r="L141" s="87"/>
      <c r="M141" s="87"/>
      <c r="N141" s="87"/>
      <c r="O141" s="87"/>
      <c r="P141" s="87"/>
      <c r="Q141" s="87"/>
      <c r="R141" s="87"/>
      <c r="S141" s="87"/>
      <c r="T141" s="88">
        <f t="shared" si="22"/>
        <v>0</v>
      </c>
      <c r="U141" s="66"/>
      <c r="V141" s="86">
        <f t="shared" si="21"/>
        <v>130</v>
      </c>
      <c r="W141" s="89">
        <f t="shared" si="24"/>
        <v>0</v>
      </c>
      <c r="X141" s="89">
        <f t="shared" si="18"/>
        <v>0</v>
      </c>
      <c r="Y141" s="89">
        <f t="shared" si="18"/>
        <v>50.555555555555557</v>
      </c>
      <c r="Z141" s="89">
        <f t="shared" si="18"/>
        <v>79.444444444444443</v>
      </c>
      <c r="AA141" s="89">
        <f t="shared" si="18"/>
        <v>0</v>
      </c>
      <c r="AB141" s="89">
        <f t="shared" si="18"/>
        <v>0</v>
      </c>
      <c r="AC141" s="89">
        <f t="shared" si="18"/>
        <v>0</v>
      </c>
      <c r="AD141" s="89">
        <f t="shared" si="18"/>
        <v>0</v>
      </c>
      <c r="AE141" s="89">
        <f t="shared" si="18"/>
        <v>0</v>
      </c>
      <c r="AF141" s="89">
        <f t="shared" si="19"/>
        <v>0</v>
      </c>
      <c r="AG141" s="89">
        <f t="shared" si="19"/>
        <v>0</v>
      </c>
      <c r="AH141" s="89">
        <f t="shared" si="19"/>
        <v>0</v>
      </c>
      <c r="AI141" s="88">
        <f t="shared" si="23"/>
        <v>0</v>
      </c>
    </row>
    <row r="142" spans="1:35" ht="20.25" customHeight="1">
      <c r="A142" s="131" t="s">
        <v>253</v>
      </c>
      <c r="B142" s="91"/>
      <c r="D142" s="63">
        <v>282</v>
      </c>
      <c r="E142" s="65">
        <v>130</v>
      </c>
      <c r="F142" s="65">
        <v>18</v>
      </c>
      <c r="G142" s="86">
        <f t="shared" si="20"/>
        <v>18</v>
      </c>
      <c r="H142" s="87"/>
      <c r="I142" s="87"/>
      <c r="J142" s="87"/>
      <c r="K142" s="90">
        <v>17</v>
      </c>
      <c r="L142" s="87"/>
      <c r="M142" s="90">
        <v>1</v>
      </c>
      <c r="N142" s="87"/>
      <c r="O142" s="87"/>
      <c r="P142" s="87"/>
      <c r="Q142" s="87"/>
      <c r="R142" s="87"/>
      <c r="S142" s="87"/>
      <c r="T142" s="88">
        <f t="shared" si="22"/>
        <v>0</v>
      </c>
      <c r="U142" s="66"/>
      <c r="V142" s="86">
        <f t="shared" si="21"/>
        <v>130</v>
      </c>
      <c r="W142" s="89">
        <f t="shared" si="24"/>
        <v>0</v>
      </c>
      <c r="X142" s="89">
        <f t="shared" si="18"/>
        <v>0</v>
      </c>
      <c r="Y142" s="89">
        <f t="shared" si="18"/>
        <v>0</v>
      </c>
      <c r="Z142" s="89">
        <f t="shared" si="18"/>
        <v>122.77777777777779</v>
      </c>
      <c r="AA142" s="89">
        <f t="shared" si="18"/>
        <v>0</v>
      </c>
      <c r="AB142" s="89">
        <f t="shared" si="18"/>
        <v>7.2222222222222223</v>
      </c>
      <c r="AC142" s="89">
        <f t="shared" si="18"/>
        <v>0</v>
      </c>
      <c r="AD142" s="89">
        <f t="shared" si="18"/>
        <v>0</v>
      </c>
      <c r="AE142" s="89">
        <f t="shared" si="18"/>
        <v>0</v>
      </c>
      <c r="AF142" s="89">
        <f t="shared" si="19"/>
        <v>0</v>
      </c>
      <c r="AG142" s="89">
        <f t="shared" si="19"/>
        <v>0</v>
      </c>
      <c r="AH142" s="89">
        <f t="shared" si="19"/>
        <v>0</v>
      </c>
      <c r="AI142" s="88">
        <f t="shared" si="23"/>
        <v>0</v>
      </c>
    </row>
    <row r="143" spans="1:35" ht="20.25" customHeight="1">
      <c r="A143" s="131" t="s">
        <v>254</v>
      </c>
      <c r="B143" s="91"/>
      <c r="D143" s="63">
        <v>212</v>
      </c>
      <c r="E143" s="65">
        <v>130</v>
      </c>
      <c r="F143" s="65">
        <v>18</v>
      </c>
      <c r="G143" s="86">
        <f t="shared" si="20"/>
        <v>17</v>
      </c>
      <c r="H143" s="87">
        <v>10</v>
      </c>
      <c r="I143" s="87">
        <v>7</v>
      </c>
      <c r="J143" s="87"/>
      <c r="K143" s="87"/>
      <c r="L143" s="87"/>
      <c r="M143" s="87"/>
      <c r="N143" s="87"/>
      <c r="O143" s="87"/>
      <c r="P143" s="87"/>
      <c r="Q143" s="87"/>
      <c r="R143" s="87"/>
      <c r="S143" s="87"/>
      <c r="T143" s="88">
        <f t="shared" si="22"/>
        <v>1</v>
      </c>
      <c r="U143" s="66"/>
      <c r="V143" s="86">
        <f t="shared" si="21"/>
        <v>122.77777777777779</v>
      </c>
      <c r="W143" s="89">
        <f t="shared" si="24"/>
        <v>72.222222222222229</v>
      </c>
      <c r="X143" s="89">
        <f t="shared" si="18"/>
        <v>50.555555555555557</v>
      </c>
      <c r="Y143" s="89">
        <f t="shared" si="18"/>
        <v>0</v>
      </c>
      <c r="Z143" s="89">
        <f t="shared" si="18"/>
        <v>0</v>
      </c>
      <c r="AA143" s="89">
        <f t="shared" si="18"/>
        <v>0</v>
      </c>
      <c r="AB143" s="89">
        <f t="shared" si="18"/>
        <v>0</v>
      </c>
      <c r="AC143" s="89">
        <f t="shared" si="18"/>
        <v>0</v>
      </c>
      <c r="AD143" s="89">
        <f t="shared" si="18"/>
        <v>0</v>
      </c>
      <c r="AE143" s="89">
        <f t="shared" si="18"/>
        <v>0</v>
      </c>
      <c r="AF143" s="89">
        <f t="shared" si="19"/>
        <v>0</v>
      </c>
      <c r="AG143" s="89">
        <f t="shared" si="19"/>
        <v>0</v>
      </c>
      <c r="AH143" s="89">
        <f t="shared" si="19"/>
        <v>0</v>
      </c>
      <c r="AI143" s="88">
        <f t="shared" si="23"/>
        <v>7.2222222222222143</v>
      </c>
    </row>
    <row r="144" spans="1:35" ht="20.25" customHeight="1">
      <c r="A144" s="131" t="s">
        <v>255</v>
      </c>
      <c r="B144" s="91"/>
      <c r="C144" s="91"/>
      <c r="D144" s="63">
        <v>260</v>
      </c>
      <c r="E144" s="65">
        <v>130</v>
      </c>
      <c r="F144" s="65">
        <v>18</v>
      </c>
      <c r="G144" s="86">
        <f t="shared" si="20"/>
        <v>18</v>
      </c>
      <c r="H144" s="87"/>
      <c r="I144" s="87"/>
      <c r="J144" s="87"/>
      <c r="K144" s="87"/>
      <c r="L144" s="87"/>
      <c r="M144" s="87"/>
      <c r="N144" s="87"/>
      <c r="O144" s="87"/>
      <c r="P144" s="87">
        <v>18</v>
      </c>
      <c r="Q144" s="87"/>
      <c r="R144" s="87"/>
      <c r="S144" s="87"/>
      <c r="T144" s="88">
        <f t="shared" si="22"/>
        <v>0</v>
      </c>
      <c r="U144" s="66"/>
      <c r="V144" s="86">
        <f t="shared" si="21"/>
        <v>130</v>
      </c>
      <c r="W144" s="89">
        <f t="shared" si="24"/>
        <v>0</v>
      </c>
      <c r="X144" s="89">
        <f t="shared" si="18"/>
        <v>0</v>
      </c>
      <c r="Y144" s="89">
        <f t="shared" si="18"/>
        <v>0</v>
      </c>
      <c r="Z144" s="89">
        <f t="shared" si="18"/>
        <v>0</v>
      </c>
      <c r="AA144" s="89">
        <f t="shared" si="18"/>
        <v>0</v>
      </c>
      <c r="AB144" s="89">
        <f t="shared" si="18"/>
        <v>0</v>
      </c>
      <c r="AC144" s="89">
        <f t="shared" si="18"/>
        <v>0</v>
      </c>
      <c r="AD144" s="89">
        <f t="shared" si="18"/>
        <v>0</v>
      </c>
      <c r="AE144" s="89">
        <f t="shared" si="18"/>
        <v>130</v>
      </c>
      <c r="AF144" s="89">
        <f t="shared" si="19"/>
        <v>0</v>
      </c>
      <c r="AG144" s="89">
        <f t="shared" si="19"/>
        <v>0</v>
      </c>
      <c r="AH144" s="89">
        <f t="shared" si="19"/>
        <v>0</v>
      </c>
      <c r="AI144" s="88">
        <f t="shared" si="23"/>
        <v>0</v>
      </c>
    </row>
    <row r="145" spans="1:35" ht="20.25" customHeight="1">
      <c r="A145" s="131" t="s">
        <v>256</v>
      </c>
      <c r="B145" s="91"/>
      <c r="D145" s="63">
        <v>260</v>
      </c>
      <c r="E145" s="65">
        <v>130</v>
      </c>
      <c r="F145" s="65">
        <v>18</v>
      </c>
      <c r="G145" s="86">
        <f t="shared" si="20"/>
        <v>18</v>
      </c>
      <c r="H145" s="87"/>
      <c r="I145" s="87"/>
      <c r="J145" s="87"/>
      <c r="K145" s="87"/>
      <c r="L145" s="90">
        <v>18</v>
      </c>
      <c r="M145" s="87"/>
      <c r="N145" s="87"/>
      <c r="O145" s="87"/>
      <c r="P145" s="87"/>
      <c r="Q145" s="87"/>
      <c r="R145" s="87"/>
      <c r="S145" s="87"/>
      <c r="T145" s="88">
        <f t="shared" si="22"/>
        <v>0</v>
      </c>
      <c r="U145" s="66"/>
      <c r="V145" s="86">
        <f t="shared" si="21"/>
        <v>130</v>
      </c>
      <c r="W145" s="89">
        <f t="shared" si="24"/>
        <v>0</v>
      </c>
      <c r="X145" s="89">
        <f t="shared" si="18"/>
        <v>0</v>
      </c>
      <c r="Y145" s="89">
        <f t="shared" si="18"/>
        <v>0</v>
      </c>
      <c r="Z145" s="89">
        <f t="shared" si="18"/>
        <v>0</v>
      </c>
      <c r="AA145" s="89">
        <f t="shared" si="18"/>
        <v>130</v>
      </c>
      <c r="AB145" s="89">
        <f t="shared" si="18"/>
        <v>0</v>
      </c>
      <c r="AC145" s="89">
        <f t="shared" si="18"/>
        <v>0</v>
      </c>
      <c r="AD145" s="89">
        <f t="shared" si="18"/>
        <v>0</v>
      </c>
      <c r="AE145" s="89">
        <f t="shared" si="18"/>
        <v>0</v>
      </c>
      <c r="AF145" s="89">
        <f t="shared" si="19"/>
        <v>0</v>
      </c>
      <c r="AG145" s="89">
        <f t="shared" si="19"/>
        <v>0</v>
      </c>
      <c r="AH145" s="89">
        <f t="shared" si="19"/>
        <v>0</v>
      </c>
      <c r="AI145" s="88">
        <f t="shared" si="23"/>
        <v>0</v>
      </c>
    </row>
    <row r="146" spans="1:35" ht="20.25" customHeight="1">
      <c r="A146" s="131" t="s">
        <v>257</v>
      </c>
      <c r="B146" s="91"/>
      <c r="D146" s="63">
        <v>212</v>
      </c>
      <c r="E146" s="65">
        <v>130</v>
      </c>
      <c r="F146" s="65">
        <v>18</v>
      </c>
      <c r="G146" s="86">
        <f t="shared" si="20"/>
        <v>14</v>
      </c>
      <c r="H146" s="90">
        <v>2</v>
      </c>
      <c r="I146" s="87">
        <v>12</v>
      </c>
      <c r="J146" s="87"/>
      <c r="K146" s="87"/>
      <c r="L146" s="87"/>
      <c r="M146" s="87"/>
      <c r="N146" s="87"/>
      <c r="O146" s="87"/>
      <c r="P146" s="87"/>
      <c r="Q146" s="87"/>
      <c r="R146" s="87"/>
      <c r="S146" s="87"/>
      <c r="T146" s="88">
        <f t="shared" si="22"/>
        <v>4</v>
      </c>
      <c r="U146" s="66"/>
      <c r="V146" s="86">
        <f t="shared" si="21"/>
        <v>101.11111111111111</v>
      </c>
      <c r="W146" s="89">
        <f t="shared" si="24"/>
        <v>14.444444444444445</v>
      </c>
      <c r="X146" s="89">
        <f t="shared" si="18"/>
        <v>86.666666666666671</v>
      </c>
      <c r="Y146" s="89">
        <f t="shared" ref="Y146:AH181" si="25">+$E146/$F146*J146</f>
        <v>0</v>
      </c>
      <c r="Z146" s="89">
        <f t="shared" si="25"/>
        <v>0</v>
      </c>
      <c r="AA146" s="89">
        <f t="shared" si="25"/>
        <v>0</v>
      </c>
      <c r="AB146" s="89">
        <f t="shared" si="25"/>
        <v>0</v>
      </c>
      <c r="AC146" s="89">
        <f t="shared" si="25"/>
        <v>0</v>
      </c>
      <c r="AD146" s="89">
        <f t="shared" si="25"/>
        <v>0</v>
      </c>
      <c r="AE146" s="89">
        <f t="shared" si="25"/>
        <v>0</v>
      </c>
      <c r="AF146" s="89">
        <f t="shared" si="19"/>
        <v>0</v>
      </c>
      <c r="AG146" s="89">
        <f t="shared" si="19"/>
        <v>0</v>
      </c>
      <c r="AH146" s="89">
        <f t="shared" si="19"/>
        <v>0</v>
      </c>
      <c r="AI146" s="88">
        <f t="shared" si="23"/>
        <v>28.888888888888886</v>
      </c>
    </row>
    <row r="147" spans="1:35" ht="20.25" customHeight="1">
      <c r="A147" s="131" t="s">
        <v>258</v>
      </c>
      <c r="B147" s="91"/>
      <c r="D147" s="63">
        <v>212</v>
      </c>
      <c r="E147" s="65">
        <v>130</v>
      </c>
      <c r="F147" s="65">
        <v>18</v>
      </c>
      <c r="G147" s="86">
        <f t="shared" si="20"/>
        <v>17</v>
      </c>
      <c r="H147" s="90">
        <v>9</v>
      </c>
      <c r="I147" s="90">
        <v>8</v>
      </c>
      <c r="J147" s="90"/>
      <c r="K147" s="87"/>
      <c r="L147" s="87"/>
      <c r="M147" s="87"/>
      <c r="N147" s="87"/>
      <c r="O147" s="87"/>
      <c r="P147" s="87"/>
      <c r="Q147" s="87"/>
      <c r="R147" s="87"/>
      <c r="S147" s="87"/>
      <c r="T147" s="88">
        <f t="shared" si="22"/>
        <v>1</v>
      </c>
      <c r="U147" s="66"/>
      <c r="V147" s="86">
        <f t="shared" si="21"/>
        <v>122.77777777777777</v>
      </c>
      <c r="W147" s="89">
        <f t="shared" si="24"/>
        <v>65</v>
      </c>
      <c r="X147" s="89">
        <f t="shared" ref="X147:AH201" si="26">+$E147/$F147*I147</f>
        <v>57.777777777777779</v>
      </c>
      <c r="Y147" s="89">
        <f t="shared" si="25"/>
        <v>0</v>
      </c>
      <c r="Z147" s="89">
        <f t="shared" si="25"/>
        <v>0</v>
      </c>
      <c r="AA147" s="89">
        <f t="shared" si="25"/>
        <v>0</v>
      </c>
      <c r="AB147" s="89">
        <f t="shared" si="25"/>
        <v>0</v>
      </c>
      <c r="AC147" s="89">
        <f t="shared" si="25"/>
        <v>0</v>
      </c>
      <c r="AD147" s="89">
        <f t="shared" si="25"/>
        <v>0</v>
      </c>
      <c r="AE147" s="89">
        <f t="shared" si="25"/>
        <v>0</v>
      </c>
      <c r="AF147" s="89">
        <f t="shared" si="19"/>
        <v>0</v>
      </c>
      <c r="AG147" s="89">
        <f t="shared" si="19"/>
        <v>0</v>
      </c>
      <c r="AH147" s="89">
        <f t="shared" si="19"/>
        <v>0</v>
      </c>
      <c r="AI147" s="88">
        <f t="shared" si="23"/>
        <v>7.2222222222222285</v>
      </c>
    </row>
    <row r="148" spans="1:35" ht="20.25" customHeight="1">
      <c r="A148" s="131" t="s">
        <v>259</v>
      </c>
      <c r="B148" s="91"/>
      <c r="C148" s="91"/>
      <c r="D148" s="63">
        <v>212</v>
      </c>
      <c r="E148" s="65">
        <v>130</v>
      </c>
      <c r="F148" s="65">
        <v>18</v>
      </c>
      <c r="G148" s="86">
        <f t="shared" si="20"/>
        <v>18</v>
      </c>
      <c r="H148" s="87"/>
      <c r="I148" s="87"/>
      <c r="J148" s="87"/>
      <c r="K148" s="87"/>
      <c r="L148" s="87"/>
      <c r="M148" s="87"/>
      <c r="N148" s="87"/>
      <c r="O148" s="87"/>
      <c r="P148" s="87">
        <v>4</v>
      </c>
      <c r="Q148" s="87">
        <v>14</v>
      </c>
      <c r="R148" s="87"/>
      <c r="S148" s="87"/>
      <c r="T148" s="88">
        <f t="shared" si="22"/>
        <v>0</v>
      </c>
      <c r="U148" s="66"/>
      <c r="V148" s="86">
        <f t="shared" si="21"/>
        <v>130</v>
      </c>
      <c r="W148" s="89">
        <f t="shared" si="24"/>
        <v>0</v>
      </c>
      <c r="X148" s="89">
        <f t="shared" si="26"/>
        <v>0</v>
      </c>
      <c r="Y148" s="89">
        <f t="shared" si="25"/>
        <v>0</v>
      </c>
      <c r="Z148" s="89">
        <f t="shared" si="25"/>
        <v>0</v>
      </c>
      <c r="AA148" s="89">
        <f t="shared" si="25"/>
        <v>0</v>
      </c>
      <c r="AB148" s="89">
        <f t="shared" si="25"/>
        <v>0</v>
      </c>
      <c r="AC148" s="89">
        <f t="shared" si="25"/>
        <v>0</v>
      </c>
      <c r="AD148" s="89">
        <f t="shared" si="25"/>
        <v>0</v>
      </c>
      <c r="AE148" s="89">
        <f t="shared" si="25"/>
        <v>28.888888888888889</v>
      </c>
      <c r="AF148" s="89">
        <f t="shared" si="19"/>
        <v>101.11111111111111</v>
      </c>
      <c r="AG148" s="89">
        <f t="shared" si="19"/>
        <v>0</v>
      </c>
      <c r="AH148" s="89">
        <f t="shared" si="19"/>
        <v>0</v>
      </c>
      <c r="AI148" s="88">
        <f t="shared" si="23"/>
        <v>0</v>
      </c>
    </row>
    <row r="149" spans="1:35" ht="20.25" customHeight="1">
      <c r="A149" s="131" t="s">
        <v>260</v>
      </c>
      <c r="B149" s="91"/>
      <c r="C149" s="91"/>
      <c r="D149" s="63">
        <v>212</v>
      </c>
      <c r="E149" s="65">
        <v>130</v>
      </c>
      <c r="F149" s="65">
        <v>18</v>
      </c>
      <c r="G149" s="86">
        <f t="shared" si="20"/>
        <v>18</v>
      </c>
      <c r="H149" s="87"/>
      <c r="I149" s="87"/>
      <c r="J149" s="87">
        <v>14</v>
      </c>
      <c r="K149" s="87">
        <v>4</v>
      </c>
      <c r="L149" s="87"/>
      <c r="M149" s="87"/>
      <c r="N149" s="87"/>
      <c r="O149" s="87"/>
      <c r="P149" s="87"/>
      <c r="Q149" s="87"/>
      <c r="R149" s="87"/>
      <c r="S149" s="87"/>
      <c r="T149" s="88">
        <f t="shared" si="22"/>
        <v>0</v>
      </c>
      <c r="U149" s="66"/>
      <c r="V149" s="86">
        <f t="shared" si="21"/>
        <v>130</v>
      </c>
      <c r="W149" s="89">
        <f t="shared" si="24"/>
        <v>0</v>
      </c>
      <c r="X149" s="89">
        <f t="shared" si="26"/>
        <v>0</v>
      </c>
      <c r="Y149" s="89">
        <f t="shared" si="25"/>
        <v>101.11111111111111</v>
      </c>
      <c r="Z149" s="89">
        <f t="shared" si="25"/>
        <v>28.888888888888889</v>
      </c>
      <c r="AA149" s="89">
        <f t="shared" si="25"/>
        <v>0</v>
      </c>
      <c r="AB149" s="89">
        <f t="shared" si="25"/>
        <v>0</v>
      </c>
      <c r="AC149" s="89">
        <f t="shared" si="25"/>
        <v>0</v>
      </c>
      <c r="AD149" s="89">
        <f t="shared" si="25"/>
        <v>0</v>
      </c>
      <c r="AE149" s="89">
        <f t="shared" si="25"/>
        <v>0</v>
      </c>
      <c r="AF149" s="89">
        <f t="shared" si="19"/>
        <v>0</v>
      </c>
      <c r="AG149" s="89">
        <f t="shared" si="19"/>
        <v>0</v>
      </c>
      <c r="AH149" s="89">
        <f t="shared" si="19"/>
        <v>0</v>
      </c>
      <c r="AI149" s="88">
        <f t="shared" si="23"/>
        <v>0</v>
      </c>
    </row>
    <row r="150" spans="1:35" ht="20.25" customHeight="1">
      <c r="A150" s="131" t="s">
        <v>261</v>
      </c>
      <c r="B150" s="91"/>
      <c r="C150" s="91"/>
      <c r="D150" s="63">
        <v>260</v>
      </c>
      <c r="E150" s="65">
        <v>130</v>
      </c>
      <c r="F150" s="65">
        <v>18</v>
      </c>
      <c r="G150" s="86">
        <f t="shared" si="20"/>
        <v>18</v>
      </c>
      <c r="H150" s="87"/>
      <c r="I150" s="87"/>
      <c r="J150" s="87"/>
      <c r="K150" s="87"/>
      <c r="L150" s="87"/>
      <c r="M150" s="87"/>
      <c r="N150" s="87">
        <v>18</v>
      </c>
      <c r="O150" s="87"/>
      <c r="P150" s="87"/>
      <c r="Q150" s="87"/>
      <c r="R150" s="87"/>
      <c r="S150" s="87"/>
      <c r="T150" s="88">
        <f t="shared" si="22"/>
        <v>0</v>
      </c>
      <c r="U150" s="66"/>
      <c r="V150" s="86">
        <f t="shared" si="21"/>
        <v>130</v>
      </c>
      <c r="W150" s="89">
        <f t="shared" si="24"/>
        <v>0</v>
      </c>
      <c r="X150" s="89">
        <f t="shared" si="26"/>
        <v>0</v>
      </c>
      <c r="Y150" s="89">
        <f t="shared" si="25"/>
        <v>0</v>
      </c>
      <c r="Z150" s="89">
        <f t="shared" si="25"/>
        <v>0</v>
      </c>
      <c r="AA150" s="89">
        <f t="shared" si="25"/>
        <v>0</v>
      </c>
      <c r="AB150" s="89">
        <f t="shared" si="25"/>
        <v>0</v>
      </c>
      <c r="AC150" s="89">
        <f t="shared" si="25"/>
        <v>130</v>
      </c>
      <c r="AD150" s="89">
        <f t="shared" si="25"/>
        <v>0</v>
      </c>
      <c r="AE150" s="89">
        <f t="shared" si="25"/>
        <v>0</v>
      </c>
      <c r="AF150" s="89">
        <f t="shared" si="19"/>
        <v>0</v>
      </c>
      <c r="AG150" s="89">
        <f t="shared" si="19"/>
        <v>0</v>
      </c>
      <c r="AH150" s="89">
        <f t="shared" si="19"/>
        <v>0</v>
      </c>
      <c r="AI150" s="88">
        <f t="shared" si="23"/>
        <v>0</v>
      </c>
    </row>
    <row r="151" spans="1:35" ht="20.25" customHeight="1">
      <c r="A151" s="131" t="s">
        <v>262</v>
      </c>
      <c r="D151" s="63">
        <v>620</v>
      </c>
      <c r="E151" s="65">
        <v>130</v>
      </c>
      <c r="F151" s="65">
        <v>18</v>
      </c>
      <c r="G151" s="86">
        <f t="shared" si="20"/>
        <v>0</v>
      </c>
      <c r="H151" s="87"/>
      <c r="I151" s="87"/>
      <c r="J151" s="87"/>
      <c r="K151" s="87"/>
      <c r="L151" s="87"/>
      <c r="M151" s="87"/>
      <c r="N151" s="87"/>
      <c r="O151" s="87"/>
      <c r="P151" s="87"/>
      <c r="Q151" s="87"/>
      <c r="R151" s="87"/>
      <c r="S151" s="87"/>
      <c r="T151" s="88">
        <f t="shared" si="22"/>
        <v>18</v>
      </c>
      <c r="U151" s="66"/>
      <c r="V151" s="86">
        <f t="shared" si="21"/>
        <v>0</v>
      </c>
      <c r="W151" s="89">
        <f t="shared" si="24"/>
        <v>0</v>
      </c>
      <c r="X151" s="89">
        <f t="shared" si="26"/>
        <v>0</v>
      </c>
      <c r="Y151" s="89">
        <f t="shared" si="25"/>
        <v>0</v>
      </c>
      <c r="Z151" s="89">
        <f t="shared" si="25"/>
        <v>0</v>
      </c>
      <c r="AA151" s="89">
        <f t="shared" si="25"/>
        <v>0</v>
      </c>
      <c r="AB151" s="89">
        <f t="shared" si="25"/>
        <v>0</v>
      </c>
      <c r="AC151" s="89">
        <f t="shared" si="25"/>
        <v>0</v>
      </c>
      <c r="AD151" s="89">
        <f t="shared" si="25"/>
        <v>0</v>
      </c>
      <c r="AE151" s="89">
        <f t="shared" si="25"/>
        <v>0</v>
      </c>
      <c r="AF151" s="89">
        <f t="shared" si="19"/>
        <v>0</v>
      </c>
      <c r="AG151" s="89">
        <f t="shared" si="19"/>
        <v>0</v>
      </c>
      <c r="AH151" s="89">
        <f t="shared" si="19"/>
        <v>0</v>
      </c>
      <c r="AI151" s="88">
        <f t="shared" si="23"/>
        <v>130</v>
      </c>
    </row>
    <row r="152" spans="1:35" ht="20.25" customHeight="1">
      <c r="A152" s="131" t="s">
        <v>263</v>
      </c>
      <c r="B152" s="91"/>
      <c r="C152" s="91"/>
      <c r="D152" s="63">
        <v>260</v>
      </c>
      <c r="E152" s="65">
        <v>130</v>
      </c>
      <c r="F152" s="65">
        <v>18</v>
      </c>
      <c r="G152" s="86">
        <f t="shared" si="20"/>
        <v>18</v>
      </c>
      <c r="H152" s="87"/>
      <c r="I152" s="87"/>
      <c r="J152" s="87"/>
      <c r="K152" s="90">
        <v>12</v>
      </c>
      <c r="L152" s="90">
        <v>6</v>
      </c>
      <c r="M152" s="87"/>
      <c r="N152" s="87"/>
      <c r="O152" s="87"/>
      <c r="P152" s="87"/>
      <c r="Q152" s="87"/>
      <c r="R152" s="87"/>
      <c r="S152" s="87"/>
      <c r="T152" s="88">
        <f t="shared" si="22"/>
        <v>0</v>
      </c>
      <c r="U152" s="66"/>
      <c r="V152" s="86">
        <f t="shared" si="21"/>
        <v>130</v>
      </c>
      <c r="W152" s="89">
        <f t="shared" si="24"/>
        <v>0</v>
      </c>
      <c r="X152" s="89">
        <f t="shared" si="26"/>
        <v>0</v>
      </c>
      <c r="Y152" s="89">
        <f t="shared" si="25"/>
        <v>0</v>
      </c>
      <c r="Z152" s="89">
        <f t="shared" si="25"/>
        <v>86.666666666666671</v>
      </c>
      <c r="AA152" s="89">
        <f t="shared" si="25"/>
        <v>43.333333333333336</v>
      </c>
      <c r="AB152" s="89">
        <f t="shared" si="25"/>
        <v>0</v>
      </c>
      <c r="AC152" s="89">
        <f t="shared" si="25"/>
        <v>0</v>
      </c>
      <c r="AD152" s="89">
        <f t="shared" si="25"/>
        <v>0</v>
      </c>
      <c r="AE152" s="89">
        <f t="shared" si="25"/>
        <v>0</v>
      </c>
      <c r="AF152" s="89">
        <f t="shared" si="19"/>
        <v>0</v>
      </c>
      <c r="AG152" s="89">
        <f t="shared" si="19"/>
        <v>0</v>
      </c>
      <c r="AH152" s="89">
        <f t="shared" si="19"/>
        <v>0</v>
      </c>
      <c r="AI152" s="88">
        <f t="shared" si="23"/>
        <v>0</v>
      </c>
    </row>
    <row r="153" spans="1:35" ht="20.25" customHeight="1">
      <c r="A153" s="131" t="s">
        <v>264</v>
      </c>
      <c r="B153" s="91"/>
      <c r="D153" s="63">
        <v>212</v>
      </c>
      <c r="E153" s="65">
        <v>130</v>
      </c>
      <c r="F153" s="65">
        <v>18</v>
      </c>
      <c r="G153" s="86">
        <f t="shared" si="20"/>
        <v>18</v>
      </c>
      <c r="H153" s="87"/>
      <c r="I153" s="87">
        <v>18</v>
      </c>
      <c r="J153" s="87"/>
      <c r="K153" s="87"/>
      <c r="L153" s="87"/>
      <c r="M153" s="87"/>
      <c r="N153" s="87"/>
      <c r="O153" s="87"/>
      <c r="P153" s="87"/>
      <c r="Q153" s="87"/>
      <c r="R153" s="87"/>
      <c r="S153" s="87"/>
      <c r="T153" s="88">
        <f t="shared" si="22"/>
        <v>0</v>
      </c>
      <c r="U153" s="66"/>
      <c r="V153" s="86">
        <f t="shared" si="21"/>
        <v>130</v>
      </c>
      <c r="W153" s="89">
        <f t="shared" si="24"/>
        <v>0</v>
      </c>
      <c r="X153" s="89">
        <f t="shared" si="26"/>
        <v>130</v>
      </c>
      <c r="Y153" s="89">
        <f t="shared" si="25"/>
        <v>0</v>
      </c>
      <c r="Z153" s="89">
        <f t="shared" si="25"/>
        <v>0</v>
      </c>
      <c r="AA153" s="89">
        <f t="shared" si="25"/>
        <v>0</v>
      </c>
      <c r="AB153" s="89">
        <f t="shared" si="25"/>
        <v>0</v>
      </c>
      <c r="AC153" s="89">
        <f t="shared" si="25"/>
        <v>0</v>
      </c>
      <c r="AD153" s="89">
        <f t="shared" si="25"/>
        <v>0</v>
      </c>
      <c r="AE153" s="89">
        <f t="shared" si="25"/>
        <v>0</v>
      </c>
      <c r="AF153" s="89">
        <f t="shared" si="19"/>
        <v>0</v>
      </c>
      <c r="AG153" s="89">
        <f t="shared" si="19"/>
        <v>0</v>
      </c>
      <c r="AH153" s="89">
        <f t="shared" si="19"/>
        <v>0</v>
      </c>
      <c r="AI153" s="88">
        <f t="shared" si="23"/>
        <v>0</v>
      </c>
    </row>
    <row r="154" spans="1:35" ht="20.25" customHeight="1">
      <c r="A154" s="131" t="s">
        <v>265</v>
      </c>
      <c r="D154" s="63">
        <v>281</v>
      </c>
      <c r="E154" s="65">
        <v>130</v>
      </c>
      <c r="F154" s="65">
        <v>18</v>
      </c>
      <c r="G154" s="86">
        <f t="shared" si="20"/>
        <v>18</v>
      </c>
      <c r="H154" s="87"/>
      <c r="I154" s="90">
        <v>1</v>
      </c>
      <c r="J154" s="90">
        <v>17</v>
      </c>
      <c r="K154" s="87"/>
      <c r="L154" s="87"/>
      <c r="M154" s="87"/>
      <c r="N154" s="87"/>
      <c r="O154" s="87"/>
      <c r="P154" s="87"/>
      <c r="Q154" s="87"/>
      <c r="R154" s="87"/>
      <c r="S154" s="87"/>
      <c r="T154" s="88">
        <f t="shared" si="22"/>
        <v>0</v>
      </c>
      <c r="U154" s="66"/>
      <c r="V154" s="86">
        <f t="shared" si="21"/>
        <v>130</v>
      </c>
      <c r="W154" s="89">
        <f t="shared" si="24"/>
        <v>0</v>
      </c>
      <c r="X154" s="89">
        <f t="shared" si="26"/>
        <v>7.2222222222222223</v>
      </c>
      <c r="Y154" s="89">
        <f t="shared" si="25"/>
        <v>122.77777777777779</v>
      </c>
      <c r="Z154" s="89">
        <f t="shared" si="25"/>
        <v>0</v>
      </c>
      <c r="AA154" s="89">
        <f t="shared" si="25"/>
        <v>0</v>
      </c>
      <c r="AB154" s="89">
        <f t="shared" si="25"/>
        <v>0</v>
      </c>
      <c r="AC154" s="89">
        <f t="shared" si="25"/>
        <v>0</v>
      </c>
      <c r="AD154" s="89">
        <f t="shared" si="25"/>
        <v>0</v>
      </c>
      <c r="AE154" s="89">
        <f t="shared" si="25"/>
        <v>0</v>
      </c>
      <c r="AF154" s="89">
        <f t="shared" si="19"/>
        <v>0</v>
      </c>
      <c r="AG154" s="89">
        <f t="shared" si="19"/>
        <v>0</v>
      </c>
      <c r="AH154" s="89">
        <f t="shared" si="19"/>
        <v>0</v>
      </c>
      <c r="AI154" s="88">
        <f t="shared" si="23"/>
        <v>0</v>
      </c>
    </row>
    <row r="155" spans="1:35" ht="20.25" customHeight="1">
      <c r="A155" s="131" t="s">
        <v>266</v>
      </c>
      <c r="D155" s="63">
        <v>281</v>
      </c>
      <c r="E155" s="65">
        <v>130</v>
      </c>
      <c r="F155" s="65">
        <v>18</v>
      </c>
      <c r="G155" s="86">
        <f t="shared" si="20"/>
        <v>18</v>
      </c>
      <c r="H155" s="87">
        <v>18</v>
      </c>
      <c r="I155" s="87"/>
      <c r="J155" s="87"/>
      <c r="K155" s="87"/>
      <c r="L155" s="87"/>
      <c r="M155" s="87"/>
      <c r="N155" s="87"/>
      <c r="O155" s="87"/>
      <c r="P155" s="87"/>
      <c r="Q155" s="87"/>
      <c r="R155" s="87"/>
      <c r="S155" s="87"/>
      <c r="T155" s="88">
        <f t="shared" si="22"/>
        <v>0</v>
      </c>
      <c r="U155" s="66"/>
      <c r="V155" s="86">
        <f t="shared" si="21"/>
        <v>130</v>
      </c>
      <c r="W155" s="89">
        <f t="shared" si="24"/>
        <v>130</v>
      </c>
      <c r="X155" s="89">
        <f t="shared" si="26"/>
        <v>0</v>
      </c>
      <c r="Y155" s="89">
        <f t="shared" si="25"/>
        <v>0</v>
      </c>
      <c r="Z155" s="89">
        <f t="shared" si="25"/>
        <v>0</v>
      </c>
      <c r="AA155" s="89">
        <f t="shared" si="25"/>
        <v>0</v>
      </c>
      <c r="AB155" s="89">
        <f t="shared" si="25"/>
        <v>0</v>
      </c>
      <c r="AC155" s="89">
        <f t="shared" si="25"/>
        <v>0</v>
      </c>
      <c r="AD155" s="89">
        <f t="shared" si="25"/>
        <v>0</v>
      </c>
      <c r="AE155" s="89">
        <f t="shared" si="25"/>
        <v>0</v>
      </c>
      <c r="AF155" s="89">
        <f t="shared" si="19"/>
        <v>0</v>
      </c>
      <c r="AG155" s="89">
        <f t="shared" si="19"/>
        <v>0</v>
      </c>
      <c r="AH155" s="89">
        <f t="shared" si="19"/>
        <v>0</v>
      </c>
      <c r="AI155" s="88">
        <f t="shared" si="23"/>
        <v>0</v>
      </c>
    </row>
    <row r="156" spans="1:35" ht="20.25" customHeight="1">
      <c r="A156" s="131" t="s">
        <v>267</v>
      </c>
      <c r="B156" s="91"/>
      <c r="C156" s="91"/>
      <c r="D156" s="63">
        <v>281</v>
      </c>
      <c r="E156" s="65">
        <v>130</v>
      </c>
      <c r="F156" s="65">
        <v>18</v>
      </c>
      <c r="G156" s="86">
        <f t="shared" si="20"/>
        <v>18</v>
      </c>
      <c r="H156" s="87"/>
      <c r="I156" s="87"/>
      <c r="J156" s="90">
        <v>12</v>
      </c>
      <c r="K156" s="90">
        <v>4</v>
      </c>
      <c r="L156" s="90">
        <v>2</v>
      </c>
      <c r="M156" s="87"/>
      <c r="N156" s="87"/>
      <c r="O156" s="87"/>
      <c r="P156" s="87"/>
      <c r="Q156" s="87"/>
      <c r="R156" s="87"/>
      <c r="S156" s="87"/>
      <c r="T156" s="88">
        <f t="shared" si="22"/>
        <v>0</v>
      </c>
      <c r="U156" s="66"/>
      <c r="V156" s="86">
        <f t="shared" si="21"/>
        <v>130</v>
      </c>
      <c r="W156" s="89">
        <f t="shared" si="24"/>
        <v>0</v>
      </c>
      <c r="X156" s="89">
        <f t="shared" si="26"/>
        <v>0</v>
      </c>
      <c r="Y156" s="89">
        <f t="shared" si="25"/>
        <v>86.666666666666671</v>
      </c>
      <c r="Z156" s="89">
        <f t="shared" si="25"/>
        <v>28.888888888888889</v>
      </c>
      <c r="AA156" s="89">
        <f t="shared" si="25"/>
        <v>14.444444444444445</v>
      </c>
      <c r="AB156" s="89">
        <f t="shared" si="25"/>
        <v>0</v>
      </c>
      <c r="AC156" s="89">
        <f t="shared" si="25"/>
        <v>0</v>
      </c>
      <c r="AD156" s="89">
        <f t="shared" si="25"/>
        <v>0</v>
      </c>
      <c r="AE156" s="89">
        <f t="shared" si="25"/>
        <v>0</v>
      </c>
      <c r="AF156" s="89">
        <f t="shared" si="19"/>
        <v>0</v>
      </c>
      <c r="AG156" s="89">
        <f t="shared" si="19"/>
        <v>0</v>
      </c>
      <c r="AH156" s="89">
        <f t="shared" si="19"/>
        <v>0</v>
      </c>
      <c r="AI156" s="88">
        <f t="shared" si="23"/>
        <v>0</v>
      </c>
    </row>
    <row r="157" spans="1:35" ht="20.25" customHeight="1">
      <c r="A157" s="131" t="s">
        <v>268</v>
      </c>
      <c r="D157" s="63">
        <v>281</v>
      </c>
      <c r="E157" s="65">
        <v>130</v>
      </c>
      <c r="F157" s="65">
        <v>18</v>
      </c>
      <c r="G157" s="86">
        <f t="shared" si="20"/>
        <v>18</v>
      </c>
      <c r="H157" s="87"/>
      <c r="I157" s="87"/>
      <c r="J157" s="87"/>
      <c r="K157" s="87"/>
      <c r="L157" s="90">
        <v>6</v>
      </c>
      <c r="M157" s="90">
        <v>12</v>
      </c>
      <c r="N157" s="87"/>
      <c r="O157" s="87"/>
      <c r="P157" s="87"/>
      <c r="Q157" s="87"/>
      <c r="R157" s="87"/>
      <c r="S157" s="87"/>
      <c r="T157" s="88">
        <f t="shared" si="22"/>
        <v>0</v>
      </c>
      <c r="U157" s="66"/>
      <c r="V157" s="86">
        <f t="shared" si="21"/>
        <v>130</v>
      </c>
      <c r="W157" s="89">
        <f t="shared" si="24"/>
        <v>0</v>
      </c>
      <c r="X157" s="89">
        <f t="shared" si="26"/>
        <v>0</v>
      </c>
      <c r="Y157" s="89">
        <f t="shared" si="25"/>
        <v>0</v>
      </c>
      <c r="Z157" s="89">
        <f t="shared" si="25"/>
        <v>0</v>
      </c>
      <c r="AA157" s="89">
        <f t="shared" si="25"/>
        <v>43.333333333333336</v>
      </c>
      <c r="AB157" s="89">
        <f t="shared" si="25"/>
        <v>86.666666666666671</v>
      </c>
      <c r="AC157" s="89">
        <f t="shared" si="25"/>
        <v>0</v>
      </c>
      <c r="AD157" s="89">
        <f t="shared" si="25"/>
        <v>0</v>
      </c>
      <c r="AE157" s="89">
        <f t="shared" si="25"/>
        <v>0</v>
      </c>
      <c r="AF157" s="89">
        <f t="shared" si="19"/>
        <v>0</v>
      </c>
      <c r="AG157" s="89">
        <f t="shared" si="19"/>
        <v>0</v>
      </c>
      <c r="AH157" s="89">
        <f t="shared" si="19"/>
        <v>0</v>
      </c>
      <c r="AI157" s="88">
        <f t="shared" si="23"/>
        <v>0</v>
      </c>
    </row>
    <row r="158" spans="1:35" ht="20.25" customHeight="1">
      <c r="A158" s="131" t="s">
        <v>269</v>
      </c>
      <c r="B158" s="91"/>
      <c r="D158" s="63">
        <v>971</v>
      </c>
      <c r="E158" s="65">
        <v>130</v>
      </c>
      <c r="F158" s="65">
        <v>18</v>
      </c>
      <c r="G158" s="86">
        <f t="shared" si="20"/>
        <v>18</v>
      </c>
      <c r="H158" s="87"/>
      <c r="I158" s="87">
        <v>10</v>
      </c>
      <c r="J158" s="87">
        <v>8</v>
      </c>
      <c r="K158" s="87"/>
      <c r="L158" s="87"/>
      <c r="M158" s="87"/>
      <c r="N158" s="87"/>
      <c r="O158" s="87"/>
      <c r="P158" s="87"/>
      <c r="Q158" s="87"/>
      <c r="R158" s="87"/>
      <c r="S158" s="87"/>
      <c r="T158" s="88">
        <f t="shared" si="22"/>
        <v>0</v>
      </c>
      <c r="U158" s="66"/>
      <c r="V158" s="86">
        <f t="shared" si="21"/>
        <v>130</v>
      </c>
      <c r="W158" s="89">
        <f t="shared" si="24"/>
        <v>0</v>
      </c>
      <c r="X158" s="89">
        <f t="shared" si="26"/>
        <v>72.222222222222229</v>
      </c>
      <c r="Y158" s="89">
        <f t="shared" si="25"/>
        <v>57.777777777777779</v>
      </c>
      <c r="Z158" s="89">
        <f t="shared" si="25"/>
        <v>0</v>
      </c>
      <c r="AA158" s="89">
        <f t="shared" si="25"/>
        <v>0</v>
      </c>
      <c r="AB158" s="89">
        <f t="shared" si="25"/>
        <v>0</v>
      </c>
      <c r="AC158" s="89">
        <f t="shared" si="25"/>
        <v>0</v>
      </c>
      <c r="AD158" s="89">
        <f t="shared" si="25"/>
        <v>0</v>
      </c>
      <c r="AE158" s="89">
        <f t="shared" si="25"/>
        <v>0</v>
      </c>
      <c r="AF158" s="89">
        <f t="shared" si="19"/>
        <v>0</v>
      </c>
      <c r="AG158" s="89">
        <f t="shared" si="19"/>
        <v>0</v>
      </c>
      <c r="AH158" s="89">
        <f t="shared" si="19"/>
        <v>0</v>
      </c>
      <c r="AI158" s="88">
        <f t="shared" si="23"/>
        <v>0</v>
      </c>
    </row>
    <row r="159" spans="1:35" ht="20.25" customHeight="1">
      <c r="A159" s="131" t="s">
        <v>270</v>
      </c>
      <c r="B159" s="91"/>
      <c r="D159" s="63">
        <v>281</v>
      </c>
      <c r="E159" s="65">
        <v>130</v>
      </c>
      <c r="F159" s="65">
        <v>18</v>
      </c>
      <c r="G159" s="86">
        <f t="shared" si="20"/>
        <v>18</v>
      </c>
      <c r="H159" s="87"/>
      <c r="I159" s="87">
        <v>12</v>
      </c>
      <c r="J159" s="87">
        <v>6</v>
      </c>
      <c r="K159" s="87"/>
      <c r="L159" s="87"/>
      <c r="M159" s="87"/>
      <c r="N159" s="87"/>
      <c r="O159" s="87"/>
      <c r="P159" s="87"/>
      <c r="Q159" s="87"/>
      <c r="R159" s="87"/>
      <c r="S159" s="87"/>
      <c r="T159" s="88">
        <f t="shared" si="22"/>
        <v>0</v>
      </c>
      <c r="U159" s="66"/>
      <c r="V159" s="86">
        <f t="shared" si="21"/>
        <v>130</v>
      </c>
      <c r="W159" s="89">
        <f t="shared" si="24"/>
        <v>0</v>
      </c>
      <c r="X159" s="89">
        <f t="shared" si="26"/>
        <v>86.666666666666671</v>
      </c>
      <c r="Y159" s="89">
        <f t="shared" si="25"/>
        <v>43.333333333333336</v>
      </c>
      <c r="Z159" s="89">
        <f t="shared" si="25"/>
        <v>0</v>
      </c>
      <c r="AA159" s="89">
        <f t="shared" si="25"/>
        <v>0</v>
      </c>
      <c r="AB159" s="89">
        <f t="shared" si="25"/>
        <v>0</v>
      </c>
      <c r="AC159" s="89">
        <f t="shared" si="25"/>
        <v>0</v>
      </c>
      <c r="AD159" s="89">
        <f t="shared" si="25"/>
        <v>0</v>
      </c>
      <c r="AE159" s="89">
        <f t="shared" si="25"/>
        <v>0</v>
      </c>
      <c r="AF159" s="89">
        <f t="shared" si="19"/>
        <v>0</v>
      </c>
      <c r="AG159" s="89">
        <f t="shared" si="19"/>
        <v>0</v>
      </c>
      <c r="AH159" s="89">
        <f t="shared" si="19"/>
        <v>0</v>
      </c>
      <c r="AI159" s="88">
        <f t="shared" si="23"/>
        <v>0</v>
      </c>
    </row>
    <row r="160" spans="1:35" ht="20.25" customHeight="1">
      <c r="A160" s="131" t="s">
        <v>271</v>
      </c>
      <c r="D160" s="63">
        <v>281</v>
      </c>
      <c r="E160" s="65">
        <v>130</v>
      </c>
      <c r="F160" s="65">
        <v>18</v>
      </c>
      <c r="G160" s="86">
        <f t="shared" si="20"/>
        <v>18</v>
      </c>
      <c r="H160" s="87"/>
      <c r="I160" s="87"/>
      <c r="J160" s="87"/>
      <c r="K160" s="92"/>
      <c r="L160" s="90">
        <v>18</v>
      </c>
      <c r="M160" s="87"/>
      <c r="N160" s="87"/>
      <c r="O160" s="87"/>
      <c r="P160" s="87"/>
      <c r="Q160" s="87"/>
      <c r="R160" s="87"/>
      <c r="S160" s="87"/>
      <c r="T160" s="88">
        <f t="shared" si="22"/>
        <v>0</v>
      </c>
      <c r="U160" s="66"/>
      <c r="V160" s="86">
        <f t="shared" si="21"/>
        <v>130</v>
      </c>
      <c r="W160" s="89">
        <f t="shared" si="24"/>
        <v>0</v>
      </c>
      <c r="X160" s="89">
        <f t="shared" si="26"/>
        <v>0</v>
      </c>
      <c r="Y160" s="89">
        <f t="shared" si="25"/>
        <v>0</v>
      </c>
      <c r="Z160" s="89">
        <f t="shared" si="25"/>
        <v>0</v>
      </c>
      <c r="AA160" s="89">
        <f t="shared" si="25"/>
        <v>130</v>
      </c>
      <c r="AB160" s="89">
        <f t="shared" si="25"/>
        <v>0</v>
      </c>
      <c r="AC160" s="89">
        <f t="shared" si="25"/>
        <v>0</v>
      </c>
      <c r="AD160" s="89">
        <f t="shared" si="25"/>
        <v>0</v>
      </c>
      <c r="AE160" s="89">
        <f t="shared" si="25"/>
        <v>0</v>
      </c>
      <c r="AF160" s="89">
        <f t="shared" si="19"/>
        <v>0</v>
      </c>
      <c r="AG160" s="89">
        <f t="shared" si="19"/>
        <v>0</v>
      </c>
      <c r="AH160" s="89">
        <f t="shared" si="19"/>
        <v>0</v>
      </c>
      <c r="AI160" s="88">
        <f t="shared" si="23"/>
        <v>0</v>
      </c>
    </row>
    <row r="161" spans="1:35" ht="20.25" customHeight="1">
      <c r="A161" s="131" t="s">
        <v>272</v>
      </c>
      <c r="D161" s="63">
        <v>281</v>
      </c>
      <c r="E161" s="65">
        <v>130</v>
      </c>
      <c r="F161" s="65">
        <v>18</v>
      </c>
      <c r="G161" s="86">
        <f t="shared" si="20"/>
        <v>18</v>
      </c>
      <c r="H161" s="87"/>
      <c r="I161" s="87"/>
      <c r="J161" s="87"/>
      <c r="K161" s="87"/>
      <c r="L161" s="90">
        <v>10</v>
      </c>
      <c r="M161" s="90">
        <v>8</v>
      </c>
      <c r="N161" s="87"/>
      <c r="O161" s="87"/>
      <c r="P161" s="87"/>
      <c r="Q161" s="87"/>
      <c r="R161" s="87"/>
      <c r="S161" s="87"/>
      <c r="T161" s="88">
        <f t="shared" si="22"/>
        <v>0</v>
      </c>
      <c r="U161" s="66"/>
      <c r="V161" s="86">
        <f t="shared" si="21"/>
        <v>130</v>
      </c>
      <c r="W161" s="89">
        <f t="shared" si="24"/>
        <v>0</v>
      </c>
      <c r="X161" s="89">
        <f t="shared" si="26"/>
        <v>0</v>
      </c>
      <c r="Y161" s="89">
        <f t="shared" si="25"/>
        <v>0</v>
      </c>
      <c r="Z161" s="89">
        <f t="shared" si="25"/>
        <v>0</v>
      </c>
      <c r="AA161" s="89">
        <f t="shared" si="25"/>
        <v>72.222222222222229</v>
      </c>
      <c r="AB161" s="89">
        <f t="shared" si="25"/>
        <v>57.777777777777779</v>
      </c>
      <c r="AC161" s="89">
        <f t="shared" si="25"/>
        <v>0</v>
      </c>
      <c r="AD161" s="89">
        <f t="shared" si="25"/>
        <v>0</v>
      </c>
      <c r="AE161" s="89">
        <f t="shared" si="25"/>
        <v>0</v>
      </c>
      <c r="AF161" s="89">
        <f t="shared" si="19"/>
        <v>0</v>
      </c>
      <c r="AG161" s="89">
        <f t="shared" si="19"/>
        <v>0</v>
      </c>
      <c r="AH161" s="89">
        <f t="shared" si="19"/>
        <v>0</v>
      </c>
      <c r="AI161" s="88">
        <f t="shared" si="23"/>
        <v>0</v>
      </c>
    </row>
    <row r="162" spans="1:35" ht="20.25" customHeight="1">
      <c r="A162" s="131" t="s">
        <v>273</v>
      </c>
      <c r="D162" s="63">
        <v>281</v>
      </c>
      <c r="E162" s="65">
        <v>130</v>
      </c>
      <c r="F162" s="65">
        <v>18</v>
      </c>
      <c r="G162" s="86">
        <f t="shared" si="20"/>
        <v>18</v>
      </c>
      <c r="H162" s="87"/>
      <c r="I162" s="87"/>
      <c r="J162" s="87"/>
      <c r="K162" s="87"/>
      <c r="L162" s="87"/>
      <c r="M162" s="87"/>
      <c r="N162" s="87">
        <v>18</v>
      </c>
      <c r="O162" s="87"/>
      <c r="P162" s="87"/>
      <c r="Q162" s="87"/>
      <c r="R162" s="87"/>
      <c r="S162" s="87"/>
      <c r="T162" s="88">
        <f t="shared" si="22"/>
        <v>0</v>
      </c>
      <c r="U162" s="66"/>
      <c r="V162" s="86">
        <f t="shared" si="21"/>
        <v>130</v>
      </c>
      <c r="W162" s="89">
        <f t="shared" si="24"/>
        <v>0</v>
      </c>
      <c r="X162" s="89">
        <f t="shared" si="26"/>
        <v>0</v>
      </c>
      <c r="Y162" s="89">
        <f t="shared" si="25"/>
        <v>0</v>
      </c>
      <c r="Z162" s="89">
        <f t="shared" si="25"/>
        <v>0</v>
      </c>
      <c r="AA162" s="89">
        <f t="shared" si="25"/>
        <v>0</v>
      </c>
      <c r="AB162" s="89">
        <f t="shared" si="25"/>
        <v>0</v>
      </c>
      <c r="AC162" s="89">
        <f t="shared" si="25"/>
        <v>130</v>
      </c>
      <c r="AD162" s="89">
        <f t="shared" si="25"/>
        <v>0</v>
      </c>
      <c r="AE162" s="89">
        <f t="shared" si="25"/>
        <v>0</v>
      </c>
      <c r="AF162" s="89">
        <f t="shared" si="19"/>
        <v>0</v>
      </c>
      <c r="AG162" s="89">
        <f t="shared" si="19"/>
        <v>0</v>
      </c>
      <c r="AH162" s="89">
        <f t="shared" si="19"/>
        <v>0</v>
      </c>
      <c r="AI162" s="88">
        <f t="shared" si="23"/>
        <v>0</v>
      </c>
    </row>
    <row r="163" spans="1:35" ht="20.25" customHeight="1">
      <c r="A163" s="131" t="s">
        <v>274</v>
      </c>
      <c r="D163" s="63">
        <v>281</v>
      </c>
      <c r="E163" s="65">
        <v>130</v>
      </c>
      <c r="F163" s="65">
        <v>18</v>
      </c>
      <c r="G163" s="86">
        <f t="shared" si="20"/>
        <v>18</v>
      </c>
      <c r="H163" s="87"/>
      <c r="I163" s="87">
        <v>17</v>
      </c>
      <c r="J163" s="87">
        <v>1</v>
      </c>
      <c r="K163" s="87"/>
      <c r="L163" s="87"/>
      <c r="M163" s="87"/>
      <c r="N163" s="87"/>
      <c r="O163" s="87"/>
      <c r="P163" s="87"/>
      <c r="Q163" s="87"/>
      <c r="R163" s="87"/>
      <c r="S163" s="87"/>
      <c r="T163" s="88">
        <f t="shared" si="22"/>
        <v>0</v>
      </c>
      <c r="U163" s="66"/>
      <c r="V163" s="86">
        <f t="shared" si="21"/>
        <v>130</v>
      </c>
      <c r="W163" s="89">
        <f t="shared" si="24"/>
        <v>0</v>
      </c>
      <c r="X163" s="89">
        <f t="shared" si="26"/>
        <v>122.77777777777779</v>
      </c>
      <c r="Y163" s="89">
        <f t="shared" si="25"/>
        <v>7.2222222222222223</v>
      </c>
      <c r="Z163" s="89">
        <f t="shared" si="25"/>
        <v>0</v>
      </c>
      <c r="AA163" s="89">
        <f t="shared" si="25"/>
        <v>0</v>
      </c>
      <c r="AB163" s="89">
        <f t="shared" si="25"/>
        <v>0</v>
      </c>
      <c r="AC163" s="89">
        <f t="shared" si="25"/>
        <v>0</v>
      </c>
      <c r="AD163" s="89">
        <f t="shared" si="25"/>
        <v>0</v>
      </c>
      <c r="AE163" s="89">
        <f t="shared" si="25"/>
        <v>0</v>
      </c>
      <c r="AF163" s="89">
        <f t="shared" si="19"/>
        <v>0</v>
      </c>
      <c r="AG163" s="89">
        <f t="shared" si="19"/>
        <v>0</v>
      </c>
      <c r="AH163" s="89">
        <f t="shared" si="19"/>
        <v>0</v>
      </c>
      <c r="AI163" s="88">
        <f t="shared" si="23"/>
        <v>0</v>
      </c>
    </row>
    <row r="164" spans="1:35" ht="20.25" customHeight="1">
      <c r="A164" s="131" t="s">
        <v>275</v>
      </c>
      <c r="B164" s="91"/>
      <c r="C164" s="91"/>
      <c r="D164" s="63">
        <v>281</v>
      </c>
      <c r="E164" s="65">
        <v>130</v>
      </c>
      <c r="F164" s="65">
        <v>18</v>
      </c>
      <c r="G164" s="86">
        <f t="shared" si="20"/>
        <v>18</v>
      </c>
      <c r="H164" s="87"/>
      <c r="I164" s="87"/>
      <c r="J164" s="87"/>
      <c r="K164" s="87"/>
      <c r="L164" s="87"/>
      <c r="M164" s="87"/>
      <c r="N164" s="87"/>
      <c r="O164" s="87"/>
      <c r="P164" s="87"/>
      <c r="Q164" s="87">
        <v>18</v>
      </c>
      <c r="R164" s="87"/>
      <c r="S164" s="87"/>
      <c r="T164" s="88">
        <f t="shared" si="22"/>
        <v>0</v>
      </c>
      <c r="U164" s="66"/>
      <c r="V164" s="86">
        <f t="shared" si="21"/>
        <v>130</v>
      </c>
      <c r="W164" s="89">
        <f t="shared" si="24"/>
        <v>0</v>
      </c>
      <c r="X164" s="89">
        <f t="shared" si="26"/>
        <v>0</v>
      </c>
      <c r="Y164" s="89">
        <f t="shared" si="25"/>
        <v>0</v>
      </c>
      <c r="Z164" s="89">
        <f t="shared" si="25"/>
        <v>0</v>
      </c>
      <c r="AA164" s="89">
        <f t="shared" si="25"/>
        <v>0</v>
      </c>
      <c r="AB164" s="89">
        <f t="shared" si="25"/>
        <v>0</v>
      </c>
      <c r="AC164" s="89">
        <f t="shared" si="25"/>
        <v>0</v>
      </c>
      <c r="AD164" s="89">
        <f t="shared" si="25"/>
        <v>0</v>
      </c>
      <c r="AE164" s="89">
        <f t="shared" si="25"/>
        <v>0</v>
      </c>
      <c r="AF164" s="89">
        <f t="shared" si="19"/>
        <v>130</v>
      </c>
      <c r="AG164" s="89">
        <f t="shared" si="19"/>
        <v>0</v>
      </c>
      <c r="AH164" s="89">
        <f t="shared" si="19"/>
        <v>0</v>
      </c>
      <c r="AI164" s="88">
        <f t="shared" si="23"/>
        <v>0</v>
      </c>
    </row>
    <row r="165" spans="1:35" ht="20.25" customHeight="1">
      <c r="A165" s="131" t="s">
        <v>276</v>
      </c>
      <c r="D165" s="63">
        <v>281</v>
      </c>
      <c r="E165" s="65">
        <v>130</v>
      </c>
      <c r="F165" s="65">
        <v>18</v>
      </c>
      <c r="G165" s="86">
        <f t="shared" si="20"/>
        <v>18</v>
      </c>
      <c r="H165" s="87"/>
      <c r="I165" s="87"/>
      <c r="J165" s="87"/>
      <c r="K165" s="90">
        <v>2</v>
      </c>
      <c r="L165" s="90">
        <v>16</v>
      </c>
      <c r="M165" s="87"/>
      <c r="N165" s="87"/>
      <c r="O165" s="87"/>
      <c r="P165" s="87"/>
      <c r="Q165" s="87"/>
      <c r="R165" s="87"/>
      <c r="S165" s="87"/>
      <c r="T165" s="88">
        <f t="shared" si="22"/>
        <v>0</v>
      </c>
      <c r="U165" s="66"/>
      <c r="V165" s="86">
        <f t="shared" si="21"/>
        <v>130</v>
      </c>
      <c r="W165" s="89">
        <f t="shared" si="24"/>
        <v>0</v>
      </c>
      <c r="X165" s="89">
        <f t="shared" si="26"/>
        <v>0</v>
      </c>
      <c r="Y165" s="89">
        <f t="shared" si="25"/>
        <v>0</v>
      </c>
      <c r="Z165" s="89">
        <f t="shared" si="25"/>
        <v>14.444444444444445</v>
      </c>
      <c r="AA165" s="89">
        <f t="shared" si="25"/>
        <v>115.55555555555556</v>
      </c>
      <c r="AB165" s="89">
        <f t="shared" si="25"/>
        <v>0</v>
      </c>
      <c r="AC165" s="89">
        <f t="shared" si="25"/>
        <v>0</v>
      </c>
      <c r="AD165" s="89">
        <f t="shared" si="25"/>
        <v>0</v>
      </c>
      <c r="AE165" s="89">
        <f t="shared" si="25"/>
        <v>0</v>
      </c>
      <c r="AF165" s="89">
        <f t="shared" si="19"/>
        <v>0</v>
      </c>
      <c r="AG165" s="89">
        <f t="shared" si="19"/>
        <v>0</v>
      </c>
      <c r="AH165" s="89">
        <f t="shared" si="19"/>
        <v>0</v>
      </c>
      <c r="AI165" s="88">
        <f t="shared" si="23"/>
        <v>0</v>
      </c>
    </row>
    <row r="166" spans="1:35" ht="20.25" customHeight="1">
      <c r="A166" s="131" t="s">
        <v>277</v>
      </c>
      <c r="D166" s="63">
        <v>281</v>
      </c>
      <c r="E166" s="65">
        <v>130</v>
      </c>
      <c r="F166" s="65">
        <v>18</v>
      </c>
      <c r="G166" s="86">
        <f t="shared" si="20"/>
        <v>18</v>
      </c>
      <c r="H166" s="87"/>
      <c r="I166" s="87">
        <v>18</v>
      </c>
      <c r="J166" s="87"/>
      <c r="K166" s="87"/>
      <c r="L166" s="87"/>
      <c r="M166" s="87"/>
      <c r="N166" s="87"/>
      <c r="O166" s="87"/>
      <c r="P166" s="87"/>
      <c r="Q166" s="87"/>
      <c r="R166" s="87"/>
      <c r="S166" s="87"/>
      <c r="T166" s="88">
        <f t="shared" si="22"/>
        <v>0</v>
      </c>
      <c r="U166" s="66"/>
      <c r="V166" s="86">
        <f t="shared" si="21"/>
        <v>130</v>
      </c>
      <c r="W166" s="89">
        <f t="shared" si="24"/>
        <v>0</v>
      </c>
      <c r="X166" s="89">
        <f t="shared" si="26"/>
        <v>130</v>
      </c>
      <c r="Y166" s="89">
        <f t="shared" si="25"/>
        <v>0</v>
      </c>
      <c r="Z166" s="89">
        <f t="shared" si="25"/>
        <v>0</v>
      </c>
      <c r="AA166" s="89">
        <f t="shared" si="25"/>
        <v>0</v>
      </c>
      <c r="AB166" s="89">
        <f t="shared" si="25"/>
        <v>0</v>
      </c>
      <c r="AC166" s="89">
        <f t="shared" si="25"/>
        <v>0</v>
      </c>
      <c r="AD166" s="89">
        <f t="shared" si="25"/>
        <v>0</v>
      </c>
      <c r="AE166" s="89">
        <f t="shared" si="25"/>
        <v>0</v>
      </c>
      <c r="AF166" s="89">
        <f t="shared" si="19"/>
        <v>0</v>
      </c>
      <c r="AG166" s="89">
        <f t="shared" si="19"/>
        <v>0</v>
      </c>
      <c r="AH166" s="89">
        <f t="shared" si="19"/>
        <v>0</v>
      </c>
      <c r="AI166" s="88">
        <f t="shared" si="23"/>
        <v>0</v>
      </c>
    </row>
    <row r="167" spans="1:35" ht="20.25" customHeight="1">
      <c r="A167" s="131" t="s">
        <v>278</v>
      </c>
      <c r="B167" s="91"/>
      <c r="C167" s="91"/>
      <c r="D167" s="63">
        <v>281</v>
      </c>
      <c r="E167" s="65">
        <v>130</v>
      </c>
      <c r="F167" s="65">
        <v>18</v>
      </c>
      <c r="G167" s="86">
        <f t="shared" si="20"/>
        <v>18</v>
      </c>
      <c r="H167" s="87">
        <v>14</v>
      </c>
      <c r="I167" s="87"/>
      <c r="J167" s="87"/>
      <c r="K167" s="87"/>
      <c r="L167" s="87"/>
      <c r="M167" s="87"/>
      <c r="N167" s="87"/>
      <c r="O167" s="87"/>
      <c r="P167" s="87"/>
      <c r="Q167" s="87"/>
      <c r="R167" s="87">
        <v>4</v>
      </c>
      <c r="S167" s="87"/>
      <c r="T167" s="88">
        <f t="shared" si="22"/>
        <v>0</v>
      </c>
      <c r="U167" s="66"/>
      <c r="V167" s="86">
        <f t="shared" si="21"/>
        <v>130</v>
      </c>
      <c r="W167" s="89">
        <f t="shared" si="24"/>
        <v>101.11111111111111</v>
      </c>
      <c r="X167" s="89">
        <f t="shared" si="26"/>
        <v>0</v>
      </c>
      <c r="Y167" s="89">
        <f t="shared" si="25"/>
        <v>0</v>
      </c>
      <c r="Z167" s="89">
        <f t="shared" si="25"/>
        <v>0</v>
      </c>
      <c r="AA167" s="89">
        <f t="shared" si="25"/>
        <v>0</v>
      </c>
      <c r="AB167" s="89">
        <f t="shared" si="25"/>
        <v>0</v>
      </c>
      <c r="AC167" s="89">
        <f t="shared" si="25"/>
        <v>0</v>
      </c>
      <c r="AD167" s="89">
        <f t="shared" si="25"/>
        <v>0</v>
      </c>
      <c r="AE167" s="89">
        <f t="shared" si="25"/>
        <v>0</v>
      </c>
      <c r="AF167" s="89">
        <f t="shared" si="19"/>
        <v>0</v>
      </c>
      <c r="AG167" s="89">
        <f t="shared" si="19"/>
        <v>28.888888888888889</v>
      </c>
      <c r="AH167" s="89">
        <f t="shared" si="19"/>
        <v>0</v>
      </c>
      <c r="AI167" s="88">
        <f t="shared" si="23"/>
        <v>0</v>
      </c>
    </row>
    <row r="168" spans="1:35" ht="20.25" customHeight="1">
      <c r="A168" s="131" t="s">
        <v>279</v>
      </c>
      <c r="D168" s="63">
        <v>281</v>
      </c>
      <c r="E168" s="65">
        <v>130</v>
      </c>
      <c r="F168" s="65">
        <v>18</v>
      </c>
      <c r="G168" s="86">
        <f t="shared" si="20"/>
        <v>18</v>
      </c>
      <c r="H168" s="87"/>
      <c r="I168" s="87"/>
      <c r="J168" s="90">
        <v>18</v>
      </c>
      <c r="K168" s="87"/>
      <c r="L168" s="87"/>
      <c r="M168" s="87"/>
      <c r="N168" s="87"/>
      <c r="O168" s="87"/>
      <c r="P168" s="87"/>
      <c r="Q168" s="87"/>
      <c r="R168" s="87"/>
      <c r="S168" s="87"/>
      <c r="T168" s="88">
        <f t="shared" si="22"/>
        <v>0</v>
      </c>
      <c r="U168" s="66"/>
      <c r="V168" s="86">
        <f t="shared" si="21"/>
        <v>130</v>
      </c>
      <c r="W168" s="89">
        <f t="shared" si="24"/>
        <v>0</v>
      </c>
      <c r="X168" s="89">
        <f t="shared" si="26"/>
        <v>0</v>
      </c>
      <c r="Y168" s="89">
        <f t="shared" si="25"/>
        <v>130</v>
      </c>
      <c r="Z168" s="89">
        <f t="shared" si="25"/>
        <v>0</v>
      </c>
      <c r="AA168" s="89">
        <f t="shared" si="25"/>
        <v>0</v>
      </c>
      <c r="AB168" s="89">
        <f t="shared" si="25"/>
        <v>0</v>
      </c>
      <c r="AC168" s="89">
        <f t="shared" si="25"/>
        <v>0</v>
      </c>
      <c r="AD168" s="89">
        <f t="shared" si="25"/>
        <v>0</v>
      </c>
      <c r="AE168" s="89">
        <f t="shared" si="25"/>
        <v>0</v>
      </c>
      <c r="AF168" s="89">
        <f t="shared" si="19"/>
        <v>0</v>
      </c>
      <c r="AG168" s="89">
        <f t="shared" si="19"/>
        <v>0</v>
      </c>
      <c r="AH168" s="89">
        <f t="shared" si="19"/>
        <v>0</v>
      </c>
      <c r="AI168" s="88">
        <f t="shared" si="23"/>
        <v>0</v>
      </c>
    </row>
    <row r="169" spans="1:35" ht="20.25" customHeight="1">
      <c r="A169" s="131" t="s">
        <v>280</v>
      </c>
      <c r="D169" s="63">
        <v>281</v>
      </c>
      <c r="E169" s="65">
        <v>130</v>
      </c>
      <c r="F169" s="65">
        <v>18</v>
      </c>
      <c r="G169" s="86">
        <f t="shared" si="20"/>
        <v>18</v>
      </c>
      <c r="H169" s="87"/>
      <c r="I169" s="87"/>
      <c r="J169" s="87"/>
      <c r="K169" s="87"/>
      <c r="L169" s="90">
        <v>18</v>
      </c>
      <c r="M169" s="87"/>
      <c r="N169" s="87"/>
      <c r="O169" s="87"/>
      <c r="P169" s="87"/>
      <c r="Q169" s="87"/>
      <c r="R169" s="87"/>
      <c r="S169" s="87"/>
      <c r="T169" s="88">
        <f t="shared" si="22"/>
        <v>0</v>
      </c>
      <c r="U169" s="66"/>
      <c r="V169" s="86">
        <f>SUM(W169:AH169)</f>
        <v>130</v>
      </c>
      <c r="W169" s="89">
        <f t="shared" si="24"/>
        <v>0</v>
      </c>
      <c r="X169" s="89">
        <f t="shared" si="26"/>
        <v>0</v>
      </c>
      <c r="Y169" s="89">
        <f t="shared" si="25"/>
        <v>0</v>
      </c>
      <c r="Z169" s="89">
        <f t="shared" si="25"/>
        <v>0</v>
      </c>
      <c r="AA169" s="89">
        <f t="shared" si="25"/>
        <v>130</v>
      </c>
      <c r="AB169" s="89">
        <f t="shared" si="25"/>
        <v>0</v>
      </c>
      <c r="AC169" s="89">
        <f t="shared" si="25"/>
        <v>0</v>
      </c>
      <c r="AD169" s="89">
        <f t="shared" si="25"/>
        <v>0</v>
      </c>
      <c r="AE169" s="89">
        <f t="shared" si="25"/>
        <v>0</v>
      </c>
      <c r="AF169" s="89">
        <f t="shared" si="19"/>
        <v>0</v>
      </c>
      <c r="AG169" s="89">
        <f t="shared" si="19"/>
        <v>0</v>
      </c>
      <c r="AH169" s="89">
        <f t="shared" si="19"/>
        <v>0</v>
      </c>
      <c r="AI169" s="88">
        <f t="shared" si="23"/>
        <v>0</v>
      </c>
    </row>
    <row r="170" spans="1:35" ht="20.25" customHeight="1">
      <c r="A170" s="131" t="s">
        <v>281</v>
      </c>
      <c r="D170" s="63">
        <v>281</v>
      </c>
      <c r="E170" s="65">
        <v>130</v>
      </c>
      <c r="F170" s="65">
        <v>18</v>
      </c>
      <c r="G170" s="86">
        <f t="shared" si="20"/>
        <v>18</v>
      </c>
      <c r="H170" s="87"/>
      <c r="I170" s="87"/>
      <c r="J170" s="87"/>
      <c r="K170" s="90">
        <v>18</v>
      </c>
      <c r="L170" s="87"/>
      <c r="M170" s="87"/>
      <c r="N170" s="87"/>
      <c r="O170" s="87"/>
      <c r="P170" s="87"/>
      <c r="Q170" s="87"/>
      <c r="R170" s="87"/>
      <c r="S170" s="87"/>
      <c r="T170" s="88">
        <f t="shared" si="22"/>
        <v>0</v>
      </c>
      <c r="U170" s="66"/>
      <c r="V170" s="86">
        <f t="shared" si="21"/>
        <v>130</v>
      </c>
      <c r="W170" s="89">
        <f t="shared" si="24"/>
        <v>0</v>
      </c>
      <c r="X170" s="89">
        <f t="shared" si="26"/>
        <v>0</v>
      </c>
      <c r="Y170" s="89">
        <f t="shared" si="25"/>
        <v>0</v>
      </c>
      <c r="Z170" s="89">
        <f t="shared" si="25"/>
        <v>130</v>
      </c>
      <c r="AA170" s="89">
        <f t="shared" si="25"/>
        <v>0</v>
      </c>
      <c r="AB170" s="89">
        <f t="shared" si="25"/>
        <v>0</v>
      </c>
      <c r="AC170" s="89">
        <f t="shared" si="25"/>
        <v>0</v>
      </c>
      <c r="AD170" s="89">
        <f t="shared" si="25"/>
        <v>0</v>
      </c>
      <c r="AE170" s="89">
        <f t="shared" si="25"/>
        <v>0</v>
      </c>
      <c r="AF170" s="89">
        <f t="shared" si="19"/>
        <v>0</v>
      </c>
      <c r="AG170" s="89">
        <f t="shared" si="19"/>
        <v>0</v>
      </c>
      <c r="AH170" s="89">
        <f t="shared" si="19"/>
        <v>0</v>
      </c>
      <c r="AI170" s="88">
        <f t="shared" si="23"/>
        <v>0</v>
      </c>
    </row>
    <row r="171" spans="1:35" ht="20.25" customHeight="1">
      <c r="A171" s="131" t="s">
        <v>282</v>
      </c>
      <c r="D171" s="63">
        <v>281</v>
      </c>
      <c r="E171" s="65">
        <v>130</v>
      </c>
      <c r="F171" s="65">
        <v>18</v>
      </c>
      <c r="G171" s="86">
        <f t="shared" si="20"/>
        <v>18</v>
      </c>
      <c r="H171" s="87"/>
      <c r="I171" s="87"/>
      <c r="J171" s="87"/>
      <c r="K171" s="90">
        <v>18</v>
      </c>
      <c r="L171" s="87"/>
      <c r="M171" s="87"/>
      <c r="N171" s="87"/>
      <c r="O171" s="87"/>
      <c r="P171" s="87"/>
      <c r="Q171" s="87"/>
      <c r="R171" s="87"/>
      <c r="S171" s="87"/>
      <c r="T171" s="88">
        <f t="shared" si="22"/>
        <v>0</v>
      </c>
      <c r="U171" s="66"/>
      <c r="V171" s="86">
        <f t="shared" si="21"/>
        <v>130</v>
      </c>
      <c r="W171" s="89">
        <f t="shared" si="24"/>
        <v>0</v>
      </c>
      <c r="X171" s="89">
        <f t="shared" si="26"/>
        <v>0</v>
      </c>
      <c r="Y171" s="89">
        <f t="shared" si="25"/>
        <v>0</v>
      </c>
      <c r="Z171" s="89">
        <f t="shared" si="25"/>
        <v>130</v>
      </c>
      <c r="AA171" s="89">
        <f t="shared" si="25"/>
        <v>0</v>
      </c>
      <c r="AB171" s="89">
        <f t="shared" si="25"/>
        <v>0</v>
      </c>
      <c r="AC171" s="89">
        <f t="shared" si="25"/>
        <v>0</v>
      </c>
      <c r="AD171" s="89">
        <f t="shared" si="25"/>
        <v>0</v>
      </c>
      <c r="AE171" s="89">
        <f t="shared" si="25"/>
        <v>0</v>
      </c>
      <c r="AF171" s="89">
        <f t="shared" si="19"/>
        <v>0</v>
      </c>
      <c r="AG171" s="89">
        <f t="shared" si="19"/>
        <v>0</v>
      </c>
      <c r="AH171" s="89">
        <f t="shared" si="19"/>
        <v>0</v>
      </c>
      <c r="AI171" s="88">
        <f t="shared" si="23"/>
        <v>0</v>
      </c>
    </row>
    <row r="172" spans="1:35" ht="20.25" customHeight="1">
      <c r="A172" s="131" t="s">
        <v>283</v>
      </c>
      <c r="D172" s="63">
        <v>281</v>
      </c>
      <c r="E172" s="65">
        <v>130</v>
      </c>
      <c r="F172" s="65">
        <v>18</v>
      </c>
      <c r="G172" s="86">
        <f t="shared" si="20"/>
        <v>16</v>
      </c>
      <c r="H172" s="87"/>
      <c r="I172" s="87">
        <v>16</v>
      </c>
      <c r="J172" s="87"/>
      <c r="K172" s="87"/>
      <c r="L172" s="87"/>
      <c r="M172" s="87"/>
      <c r="N172" s="87"/>
      <c r="O172" s="87"/>
      <c r="P172" s="87"/>
      <c r="Q172" s="87"/>
      <c r="R172" s="87"/>
      <c r="S172" s="87"/>
      <c r="T172" s="88">
        <f t="shared" si="22"/>
        <v>2</v>
      </c>
      <c r="U172" s="66"/>
      <c r="V172" s="86">
        <f t="shared" si="21"/>
        <v>115.55555555555556</v>
      </c>
      <c r="W172" s="89">
        <f t="shared" si="24"/>
        <v>0</v>
      </c>
      <c r="X172" s="89">
        <f t="shared" si="26"/>
        <v>115.55555555555556</v>
      </c>
      <c r="Y172" s="89">
        <f t="shared" si="25"/>
        <v>0</v>
      </c>
      <c r="Z172" s="89">
        <f t="shared" si="25"/>
        <v>0</v>
      </c>
      <c r="AA172" s="89">
        <f t="shared" si="25"/>
        <v>0</v>
      </c>
      <c r="AB172" s="89">
        <f t="shared" si="25"/>
        <v>0</v>
      </c>
      <c r="AC172" s="89">
        <f t="shared" si="25"/>
        <v>0</v>
      </c>
      <c r="AD172" s="89">
        <f t="shared" si="25"/>
        <v>0</v>
      </c>
      <c r="AE172" s="89">
        <f t="shared" si="25"/>
        <v>0</v>
      </c>
      <c r="AF172" s="89">
        <f t="shared" si="19"/>
        <v>0</v>
      </c>
      <c r="AG172" s="89">
        <f t="shared" si="19"/>
        <v>0</v>
      </c>
      <c r="AH172" s="89">
        <f t="shared" si="19"/>
        <v>0</v>
      </c>
      <c r="AI172" s="88">
        <f t="shared" si="23"/>
        <v>14.444444444444443</v>
      </c>
    </row>
    <row r="173" spans="1:35" ht="20.25" customHeight="1">
      <c r="A173" s="131" t="s">
        <v>284</v>
      </c>
      <c r="D173" s="63">
        <v>281</v>
      </c>
      <c r="E173" s="65">
        <v>130</v>
      </c>
      <c r="F173" s="65">
        <v>18</v>
      </c>
      <c r="G173" s="86">
        <f t="shared" si="20"/>
        <v>18</v>
      </c>
      <c r="H173" s="87">
        <v>18</v>
      </c>
      <c r="I173" s="87"/>
      <c r="J173" s="87"/>
      <c r="K173" s="87"/>
      <c r="L173" s="87"/>
      <c r="M173" s="87"/>
      <c r="N173" s="87"/>
      <c r="O173" s="87"/>
      <c r="P173" s="87"/>
      <c r="Q173" s="87"/>
      <c r="R173" s="87"/>
      <c r="S173" s="87"/>
      <c r="T173" s="88">
        <f t="shared" si="22"/>
        <v>0</v>
      </c>
      <c r="U173" s="66"/>
      <c r="V173" s="86">
        <f t="shared" si="21"/>
        <v>130</v>
      </c>
      <c r="W173" s="89">
        <f t="shared" si="24"/>
        <v>130</v>
      </c>
      <c r="X173" s="89">
        <f t="shared" si="26"/>
        <v>0</v>
      </c>
      <c r="Y173" s="89">
        <f t="shared" si="25"/>
        <v>0</v>
      </c>
      <c r="Z173" s="89">
        <f t="shared" si="25"/>
        <v>0</v>
      </c>
      <c r="AA173" s="89">
        <f t="shared" si="25"/>
        <v>0</v>
      </c>
      <c r="AB173" s="89">
        <f t="shared" si="25"/>
        <v>0</v>
      </c>
      <c r="AC173" s="89">
        <f t="shared" si="25"/>
        <v>0</v>
      </c>
      <c r="AD173" s="89">
        <f t="shared" si="25"/>
        <v>0</v>
      </c>
      <c r="AE173" s="89">
        <f t="shared" si="25"/>
        <v>0</v>
      </c>
      <c r="AF173" s="89">
        <f t="shared" si="19"/>
        <v>0</v>
      </c>
      <c r="AG173" s="89">
        <f t="shared" si="19"/>
        <v>0</v>
      </c>
      <c r="AH173" s="89">
        <f t="shared" si="19"/>
        <v>0</v>
      </c>
      <c r="AI173" s="88">
        <f t="shared" si="23"/>
        <v>0</v>
      </c>
    </row>
    <row r="174" spans="1:35" ht="20.25" customHeight="1">
      <c r="A174" s="131" t="s">
        <v>285</v>
      </c>
      <c r="D174" s="63">
        <v>281</v>
      </c>
      <c r="E174" s="65">
        <v>130</v>
      </c>
      <c r="F174" s="65">
        <v>18</v>
      </c>
      <c r="G174" s="86">
        <f t="shared" si="20"/>
        <v>18</v>
      </c>
      <c r="H174" s="87"/>
      <c r="I174" s="87"/>
      <c r="J174" s="87"/>
      <c r="K174" s="90">
        <v>18</v>
      </c>
      <c r="L174" s="87"/>
      <c r="M174" s="87"/>
      <c r="N174" s="87"/>
      <c r="O174" s="87"/>
      <c r="P174" s="87"/>
      <c r="Q174" s="87"/>
      <c r="R174" s="87"/>
      <c r="S174" s="87"/>
      <c r="T174" s="88">
        <f t="shared" si="22"/>
        <v>0</v>
      </c>
      <c r="U174" s="66"/>
      <c r="V174" s="86">
        <f t="shared" si="21"/>
        <v>130</v>
      </c>
      <c r="W174" s="89">
        <f t="shared" si="24"/>
        <v>0</v>
      </c>
      <c r="X174" s="89">
        <f t="shared" si="26"/>
        <v>0</v>
      </c>
      <c r="Y174" s="89">
        <f t="shared" si="25"/>
        <v>0</v>
      </c>
      <c r="Z174" s="89">
        <f t="shared" si="25"/>
        <v>130</v>
      </c>
      <c r="AA174" s="89">
        <f t="shared" si="25"/>
        <v>0</v>
      </c>
      <c r="AB174" s="89">
        <f t="shared" si="25"/>
        <v>0</v>
      </c>
      <c r="AC174" s="89">
        <f t="shared" si="25"/>
        <v>0</v>
      </c>
      <c r="AD174" s="89">
        <f t="shared" si="25"/>
        <v>0</v>
      </c>
      <c r="AE174" s="89">
        <f t="shared" si="25"/>
        <v>0</v>
      </c>
      <c r="AF174" s="89">
        <f t="shared" si="19"/>
        <v>0</v>
      </c>
      <c r="AG174" s="89">
        <f t="shared" si="19"/>
        <v>0</v>
      </c>
      <c r="AH174" s="89">
        <f t="shared" si="19"/>
        <v>0</v>
      </c>
      <c r="AI174" s="88">
        <f t="shared" si="23"/>
        <v>0</v>
      </c>
    </row>
    <row r="175" spans="1:35" ht="20.25" customHeight="1">
      <c r="A175" s="131" t="s">
        <v>286</v>
      </c>
      <c r="D175" s="63">
        <v>281</v>
      </c>
      <c r="E175" s="65">
        <v>130</v>
      </c>
      <c r="F175" s="65">
        <v>18</v>
      </c>
      <c r="G175" s="86">
        <f t="shared" si="20"/>
        <v>16</v>
      </c>
      <c r="H175" s="87"/>
      <c r="I175" s="87"/>
      <c r="J175" s="87"/>
      <c r="K175" s="87"/>
      <c r="L175" s="87"/>
      <c r="M175" s="87"/>
      <c r="N175" s="90">
        <v>16</v>
      </c>
      <c r="O175" s="87"/>
      <c r="P175" s="87"/>
      <c r="Q175" s="87"/>
      <c r="R175" s="87"/>
      <c r="S175" s="87"/>
      <c r="T175" s="88">
        <f t="shared" si="22"/>
        <v>2</v>
      </c>
      <c r="U175" s="66"/>
      <c r="V175" s="86">
        <f t="shared" si="21"/>
        <v>115.55555555555556</v>
      </c>
      <c r="W175" s="89">
        <f t="shared" si="24"/>
        <v>0</v>
      </c>
      <c r="X175" s="89">
        <f t="shared" si="26"/>
        <v>0</v>
      </c>
      <c r="Y175" s="89">
        <f t="shared" si="25"/>
        <v>0</v>
      </c>
      <c r="Z175" s="89">
        <f t="shared" si="25"/>
        <v>0</v>
      </c>
      <c r="AA175" s="89">
        <f t="shared" si="25"/>
        <v>0</v>
      </c>
      <c r="AB175" s="89">
        <f t="shared" si="25"/>
        <v>0</v>
      </c>
      <c r="AC175" s="89">
        <f t="shared" si="25"/>
        <v>115.55555555555556</v>
      </c>
      <c r="AD175" s="89">
        <f t="shared" si="25"/>
        <v>0</v>
      </c>
      <c r="AE175" s="89">
        <f t="shared" si="25"/>
        <v>0</v>
      </c>
      <c r="AF175" s="89">
        <f t="shared" si="19"/>
        <v>0</v>
      </c>
      <c r="AG175" s="89">
        <f t="shared" si="19"/>
        <v>0</v>
      </c>
      <c r="AH175" s="89">
        <f t="shared" si="19"/>
        <v>0</v>
      </c>
      <c r="AI175" s="88">
        <f t="shared" si="23"/>
        <v>14.444444444444443</v>
      </c>
    </row>
    <row r="176" spans="1:35" ht="20.25" customHeight="1">
      <c r="A176" s="131" t="s">
        <v>287</v>
      </c>
      <c r="D176" s="63">
        <v>281</v>
      </c>
      <c r="E176" s="65">
        <v>130</v>
      </c>
      <c r="F176" s="65">
        <v>18</v>
      </c>
      <c r="G176" s="86">
        <f t="shared" si="20"/>
        <v>18</v>
      </c>
      <c r="H176" s="87">
        <v>16</v>
      </c>
      <c r="I176" s="87">
        <v>2</v>
      </c>
      <c r="J176" s="87"/>
      <c r="K176" s="87"/>
      <c r="L176" s="87"/>
      <c r="M176" s="87"/>
      <c r="N176" s="87"/>
      <c r="O176" s="87"/>
      <c r="P176" s="87"/>
      <c r="Q176" s="87"/>
      <c r="R176" s="92"/>
      <c r="S176" s="87"/>
      <c r="T176" s="88">
        <f t="shared" si="22"/>
        <v>0</v>
      </c>
      <c r="U176" s="66"/>
      <c r="V176" s="86">
        <f t="shared" si="21"/>
        <v>130</v>
      </c>
      <c r="W176" s="89">
        <f t="shared" si="24"/>
        <v>115.55555555555556</v>
      </c>
      <c r="X176" s="89">
        <f t="shared" si="26"/>
        <v>14.444444444444445</v>
      </c>
      <c r="Y176" s="89">
        <f t="shared" si="25"/>
        <v>0</v>
      </c>
      <c r="Z176" s="89">
        <f t="shared" si="25"/>
        <v>0</v>
      </c>
      <c r="AA176" s="89">
        <f t="shared" si="25"/>
        <v>0</v>
      </c>
      <c r="AB176" s="89">
        <f t="shared" si="25"/>
        <v>0</v>
      </c>
      <c r="AC176" s="89">
        <f t="shared" si="25"/>
        <v>0</v>
      </c>
      <c r="AD176" s="89">
        <f t="shared" si="25"/>
        <v>0</v>
      </c>
      <c r="AE176" s="89">
        <f t="shared" si="25"/>
        <v>0</v>
      </c>
      <c r="AF176" s="89">
        <f t="shared" si="19"/>
        <v>0</v>
      </c>
      <c r="AG176" s="89">
        <f t="shared" si="19"/>
        <v>0</v>
      </c>
      <c r="AH176" s="89">
        <f t="shared" si="19"/>
        <v>0</v>
      </c>
      <c r="AI176" s="88">
        <f t="shared" si="23"/>
        <v>0</v>
      </c>
    </row>
    <row r="177" spans="1:35" ht="20.25" customHeight="1">
      <c r="A177" s="131" t="s">
        <v>288</v>
      </c>
      <c r="B177" s="91"/>
      <c r="C177" s="91"/>
      <c r="D177" s="63">
        <v>620</v>
      </c>
      <c r="E177" s="65">
        <v>130</v>
      </c>
      <c r="F177" s="65">
        <v>18</v>
      </c>
      <c r="G177" s="86">
        <f t="shared" si="20"/>
        <v>2</v>
      </c>
      <c r="H177" s="87"/>
      <c r="I177" s="87"/>
      <c r="J177" s="87"/>
      <c r="K177" s="87"/>
      <c r="L177" s="87"/>
      <c r="M177" s="87"/>
      <c r="N177" s="87"/>
      <c r="O177" s="87"/>
      <c r="P177" s="87"/>
      <c r="Q177" s="87"/>
      <c r="R177" s="87">
        <v>2</v>
      </c>
      <c r="S177" s="87"/>
      <c r="T177" s="88">
        <f t="shared" si="22"/>
        <v>16</v>
      </c>
      <c r="U177" s="66"/>
      <c r="V177" s="86">
        <f t="shared" si="21"/>
        <v>14.444444444444445</v>
      </c>
      <c r="W177" s="89">
        <f t="shared" si="24"/>
        <v>0</v>
      </c>
      <c r="X177" s="89">
        <f t="shared" si="26"/>
        <v>0</v>
      </c>
      <c r="Y177" s="89">
        <f t="shared" si="25"/>
        <v>0</v>
      </c>
      <c r="Z177" s="89">
        <f t="shared" si="25"/>
        <v>0</v>
      </c>
      <c r="AA177" s="89">
        <f t="shared" si="25"/>
        <v>0</v>
      </c>
      <c r="AB177" s="89">
        <f t="shared" si="25"/>
        <v>0</v>
      </c>
      <c r="AC177" s="89">
        <f t="shared" si="25"/>
        <v>0</v>
      </c>
      <c r="AD177" s="89">
        <f t="shared" si="25"/>
        <v>0</v>
      </c>
      <c r="AE177" s="89">
        <f t="shared" si="25"/>
        <v>0</v>
      </c>
      <c r="AF177" s="89">
        <f t="shared" si="19"/>
        <v>0</v>
      </c>
      <c r="AG177" s="89">
        <f t="shared" si="19"/>
        <v>14.444444444444445</v>
      </c>
      <c r="AH177" s="89">
        <f t="shared" si="19"/>
        <v>0</v>
      </c>
      <c r="AI177" s="88">
        <f t="shared" si="23"/>
        <v>115.55555555555556</v>
      </c>
    </row>
    <row r="178" spans="1:35" ht="20.25" customHeight="1">
      <c r="A178" s="131" t="s">
        <v>289</v>
      </c>
      <c r="D178" s="63">
        <v>251</v>
      </c>
      <c r="E178" s="65">
        <v>130</v>
      </c>
      <c r="F178" s="65">
        <v>18</v>
      </c>
      <c r="G178" s="86">
        <f t="shared" si="20"/>
        <v>18</v>
      </c>
      <c r="H178" s="87"/>
      <c r="I178" s="90">
        <v>6</v>
      </c>
      <c r="J178" s="90">
        <v>12</v>
      </c>
      <c r="K178" s="87"/>
      <c r="L178" s="87"/>
      <c r="M178" s="87"/>
      <c r="N178" s="87"/>
      <c r="O178" s="87"/>
      <c r="P178" s="87"/>
      <c r="Q178" s="87"/>
      <c r="R178" s="87"/>
      <c r="S178" s="87"/>
      <c r="T178" s="88">
        <f t="shared" si="22"/>
        <v>0</v>
      </c>
      <c r="U178" s="66"/>
      <c r="V178" s="86">
        <f t="shared" si="21"/>
        <v>130</v>
      </c>
      <c r="W178" s="89">
        <f t="shared" si="24"/>
        <v>0</v>
      </c>
      <c r="X178" s="89">
        <f t="shared" si="26"/>
        <v>43.333333333333336</v>
      </c>
      <c r="Y178" s="89">
        <f t="shared" si="25"/>
        <v>86.666666666666671</v>
      </c>
      <c r="Z178" s="89">
        <f t="shared" si="25"/>
        <v>0</v>
      </c>
      <c r="AA178" s="89">
        <f t="shared" si="25"/>
        <v>0</v>
      </c>
      <c r="AB178" s="89">
        <f t="shared" si="25"/>
        <v>0</v>
      </c>
      <c r="AC178" s="89">
        <f t="shared" si="25"/>
        <v>0</v>
      </c>
      <c r="AD178" s="89">
        <f t="shared" si="25"/>
        <v>0</v>
      </c>
      <c r="AE178" s="89">
        <f t="shared" si="25"/>
        <v>0</v>
      </c>
      <c r="AF178" s="89">
        <f t="shared" si="19"/>
        <v>0</v>
      </c>
      <c r="AG178" s="89">
        <f t="shared" si="19"/>
        <v>0</v>
      </c>
      <c r="AH178" s="89">
        <f t="shared" si="19"/>
        <v>0</v>
      </c>
      <c r="AI178" s="88">
        <f t="shared" si="23"/>
        <v>0</v>
      </c>
    </row>
    <row r="179" spans="1:35" ht="20.25" customHeight="1">
      <c r="A179" s="131" t="s">
        <v>290</v>
      </c>
      <c r="D179" s="63">
        <v>282</v>
      </c>
      <c r="E179" s="65">
        <v>130</v>
      </c>
      <c r="F179" s="65">
        <v>18</v>
      </c>
      <c r="G179" s="86">
        <f t="shared" si="20"/>
        <v>18</v>
      </c>
      <c r="H179" s="87">
        <v>8</v>
      </c>
      <c r="I179" s="87">
        <v>10</v>
      </c>
      <c r="J179" s="87"/>
      <c r="K179" s="87"/>
      <c r="L179" s="87"/>
      <c r="M179" s="87"/>
      <c r="N179" s="87"/>
      <c r="O179" s="87"/>
      <c r="P179" s="87"/>
      <c r="Q179" s="87"/>
      <c r="R179" s="87"/>
      <c r="S179" s="87"/>
      <c r="T179" s="88">
        <f t="shared" si="22"/>
        <v>0</v>
      </c>
      <c r="U179" s="66"/>
      <c r="V179" s="86">
        <f t="shared" si="21"/>
        <v>130</v>
      </c>
      <c r="W179" s="89">
        <f t="shared" si="24"/>
        <v>57.777777777777779</v>
      </c>
      <c r="X179" s="89">
        <f t="shared" si="26"/>
        <v>72.222222222222229</v>
      </c>
      <c r="Y179" s="89">
        <f t="shared" si="25"/>
        <v>0</v>
      </c>
      <c r="Z179" s="89">
        <f t="shared" si="25"/>
        <v>0</v>
      </c>
      <c r="AA179" s="89">
        <f t="shared" si="25"/>
        <v>0</v>
      </c>
      <c r="AB179" s="89">
        <f t="shared" si="25"/>
        <v>0</v>
      </c>
      <c r="AC179" s="89">
        <f t="shared" si="25"/>
        <v>0</v>
      </c>
      <c r="AD179" s="89">
        <f t="shared" si="25"/>
        <v>0</v>
      </c>
      <c r="AE179" s="89">
        <f t="shared" si="25"/>
        <v>0</v>
      </c>
      <c r="AF179" s="89">
        <f t="shared" si="19"/>
        <v>0</v>
      </c>
      <c r="AG179" s="89">
        <f t="shared" si="19"/>
        <v>0</v>
      </c>
      <c r="AH179" s="89">
        <f t="shared" si="19"/>
        <v>0</v>
      </c>
      <c r="AI179" s="88">
        <f t="shared" si="23"/>
        <v>0</v>
      </c>
    </row>
    <row r="180" spans="1:35" ht="20.25" customHeight="1">
      <c r="A180" s="131" t="s">
        <v>291</v>
      </c>
      <c r="D180" s="63">
        <v>251</v>
      </c>
      <c r="E180" s="65">
        <v>130</v>
      </c>
      <c r="F180" s="65">
        <v>18</v>
      </c>
      <c r="G180" s="86">
        <f t="shared" si="20"/>
        <v>18</v>
      </c>
      <c r="H180" s="87"/>
      <c r="I180" s="87"/>
      <c r="J180" s="87"/>
      <c r="K180" s="87"/>
      <c r="L180" s="90">
        <v>18</v>
      </c>
      <c r="M180" s="87"/>
      <c r="N180" s="87"/>
      <c r="O180" s="87"/>
      <c r="P180" s="87"/>
      <c r="Q180" s="87"/>
      <c r="R180" s="87"/>
      <c r="S180" s="87"/>
      <c r="T180" s="88">
        <f t="shared" si="22"/>
        <v>0</v>
      </c>
      <c r="U180" s="66"/>
      <c r="V180" s="86">
        <f t="shared" si="21"/>
        <v>130</v>
      </c>
      <c r="W180" s="89">
        <f t="shared" si="24"/>
        <v>0</v>
      </c>
      <c r="X180" s="89">
        <f t="shared" si="26"/>
        <v>0</v>
      </c>
      <c r="Y180" s="89">
        <f t="shared" si="25"/>
        <v>0</v>
      </c>
      <c r="Z180" s="89">
        <f t="shared" si="25"/>
        <v>0</v>
      </c>
      <c r="AA180" s="89">
        <f t="shared" si="25"/>
        <v>130</v>
      </c>
      <c r="AB180" s="89">
        <f t="shared" si="25"/>
        <v>0</v>
      </c>
      <c r="AC180" s="89">
        <f t="shared" si="25"/>
        <v>0</v>
      </c>
      <c r="AD180" s="89">
        <f t="shared" si="25"/>
        <v>0</v>
      </c>
      <c r="AE180" s="89">
        <f t="shared" si="25"/>
        <v>0</v>
      </c>
      <c r="AF180" s="89">
        <f t="shared" si="19"/>
        <v>0</v>
      </c>
      <c r="AG180" s="89">
        <f t="shared" si="19"/>
        <v>0</v>
      </c>
      <c r="AH180" s="89">
        <f t="shared" si="19"/>
        <v>0</v>
      </c>
      <c r="AI180" s="88">
        <f t="shared" si="23"/>
        <v>0</v>
      </c>
    </row>
    <row r="181" spans="1:35" ht="20.25" customHeight="1">
      <c r="A181" s="131" t="s">
        <v>292</v>
      </c>
      <c r="B181" s="91"/>
      <c r="D181" s="63">
        <v>282</v>
      </c>
      <c r="E181" s="65">
        <v>130</v>
      </c>
      <c r="F181" s="65">
        <v>18</v>
      </c>
      <c r="G181" s="86">
        <f t="shared" si="20"/>
        <v>17</v>
      </c>
      <c r="H181" s="87"/>
      <c r="I181" s="87">
        <v>9</v>
      </c>
      <c r="J181" s="87">
        <v>8</v>
      </c>
      <c r="K181" s="87"/>
      <c r="L181" s="87"/>
      <c r="M181" s="87"/>
      <c r="N181" s="87"/>
      <c r="O181" s="87"/>
      <c r="P181" s="87"/>
      <c r="Q181" s="87"/>
      <c r="R181" s="87"/>
      <c r="S181" s="87"/>
      <c r="T181" s="88">
        <f t="shared" si="22"/>
        <v>1</v>
      </c>
      <c r="U181" s="66"/>
      <c r="V181" s="86">
        <f t="shared" si="21"/>
        <v>122.77777777777777</v>
      </c>
      <c r="W181" s="89">
        <f t="shared" si="24"/>
        <v>0</v>
      </c>
      <c r="X181" s="89">
        <f t="shared" si="26"/>
        <v>65</v>
      </c>
      <c r="Y181" s="89">
        <f t="shared" si="25"/>
        <v>57.777777777777779</v>
      </c>
      <c r="Z181" s="89">
        <f t="shared" si="25"/>
        <v>0</v>
      </c>
      <c r="AA181" s="89">
        <f t="shared" si="25"/>
        <v>0</v>
      </c>
      <c r="AB181" s="89">
        <f t="shared" si="25"/>
        <v>0</v>
      </c>
      <c r="AC181" s="89">
        <f t="shared" si="25"/>
        <v>0</v>
      </c>
      <c r="AD181" s="89">
        <f t="shared" si="25"/>
        <v>0</v>
      </c>
      <c r="AE181" s="89">
        <f t="shared" si="25"/>
        <v>0</v>
      </c>
      <c r="AF181" s="89">
        <f t="shared" si="25"/>
        <v>0</v>
      </c>
      <c r="AG181" s="89">
        <f t="shared" si="25"/>
        <v>0</v>
      </c>
      <c r="AH181" s="89">
        <f t="shared" si="25"/>
        <v>0</v>
      </c>
      <c r="AI181" s="88">
        <f t="shared" si="23"/>
        <v>7.2222222222222285</v>
      </c>
    </row>
    <row r="182" spans="1:35" ht="20.25" customHeight="1">
      <c r="A182" s="131" t="s">
        <v>293</v>
      </c>
      <c r="D182" s="63">
        <v>160</v>
      </c>
      <c r="E182" s="65">
        <v>130</v>
      </c>
      <c r="F182" s="65">
        <v>18</v>
      </c>
      <c r="G182" s="86">
        <f t="shared" si="20"/>
        <v>18</v>
      </c>
      <c r="H182" s="87"/>
      <c r="I182" s="87"/>
      <c r="J182" s="87"/>
      <c r="K182" s="87"/>
      <c r="L182" s="87"/>
      <c r="M182" s="87"/>
      <c r="N182" s="87"/>
      <c r="O182" s="87"/>
      <c r="P182" s="90">
        <v>18</v>
      </c>
      <c r="Q182" s="87"/>
      <c r="R182" s="87"/>
      <c r="S182" s="87"/>
      <c r="T182" s="88">
        <f t="shared" si="22"/>
        <v>0</v>
      </c>
      <c r="U182" s="66"/>
      <c r="V182" s="86">
        <f t="shared" si="21"/>
        <v>130</v>
      </c>
      <c r="W182" s="89">
        <f t="shared" si="24"/>
        <v>0</v>
      </c>
      <c r="X182" s="89">
        <f t="shared" si="26"/>
        <v>0</v>
      </c>
      <c r="Y182" s="89">
        <f t="shared" si="26"/>
        <v>0</v>
      </c>
      <c r="Z182" s="89">
        <f t="shared" si="26"/>
        <v>0</v>
      </c>
      <c r="AA182" s="89">
        <f t="shared" si="26"/>
        <v>0</v>
      </c>
      <c r="AB182" s="89">
        <f t="shared" si="26"/>
        <v>0</v>
      </c>
      <c r="AC182" s="89">
        <f t="shared" si="26"/>
        <v>0</v>
      </c>
      <c r="AD182" s="89">
        <f t="shared" si="26"/>
        <v>0</v>
      </c>
      <c r="AE182" s="89">
        <f t="shared" si="26"/>
        <v>130</v>
      </c>
      <c r="AF182" s="89">
        <f t="shared" si="26"/>
        <v>0</v>
      </c>
      <c r="AG182" s="89">
        <f t="shared" si="26"/>
        <v>0</v>
      </c>
      <c r="AH182" s="89">
        <f t="shared" si="26"/>
        <v>0</v>
      </c>
      <c r="AI182" s="88">
        <f t="shared" si="23"/>
        <v>0</v>
      </c>
    </row>
    <row r="183" spans="1:35" ht="20.25" customHeight="1">
      <c r="A183" s="131" t="s">
        <v>294</v>
      </c>
      <c r="D183" s="63">
        <v>160</v>
      </c>
      <c r="E183" s="65">
        <v>130</v>
      </c>
      <c r="F183" s="65">
        <v>18</v>
      </c>
      <c r="G183" s="86">
        <f t="shared" si="20"/>
        <v>18</v>
      </c>
      <c r="H183" s="87"/>
      <c r="I183" s="87"/>
      <c r="J183" s="87"/>
      <c r="K183" s="87"/>
      <c r="L183" s="90">
        <v>18</v>
      </c>
      <c r="M183" s="87"/>
      <c r="N183" s="87"/>
      <c r="O183" s="87"/>
      <c r="P183" s="87"/>
      <c r="Q183" s="87"/>
      <c r="R183" s="87"/>
      <c r="S183" s="87"/>
      <c r="T183" s="88">
        <f t="shared" si="22"/>
        <v>0</v>
      </c>
      <c r="U183" s="66"/>
      <c r="V183" s="86">
        <f t="shared" si="21"/>
        <v>130</v>
      </c>
      <c r="W183" s="89">
        <f t="shared" si="24"/>
        <v>0</v>
      </c>
      <c r="X183" s="89">
        <f t="shared" si="26"/>
        <v>0</v>
      </c>
      <c r="Y183" s="89">
        <f t="shared" si="26"/>
        <v>0</v>
      </c>
      <c r="Z183" s="89">
        <f t="shared" si="26"/>
        <v>0</v>
      </c>
      <c r="AA183" s="89">
        <f t="shared" si="26"/>
        <v>130</v>
      </c>
      <c r="AB183" s="89">
        <f t="shared" si="26"/>
        <v>0</v>
      </c>
      <c r="AC183" s="89">
        <f t="shared" si="26"/>
        <v>0</v>
      </c>
      <c r="AD183" s="89">
        <f t="shared" si="26"/>
        <v>0</v>
      </c>
      <c r="AE183" s="89">
        <f t="shared" si="26"/>
        <v>0</v>
      </c>
      <c r="AF183" s="89">
        <f t="shared" si="26"/>
        <v>0</v>
      </c>
      <c r="AG183" s="89">
        <f t="shared" si="26"/>
        <v>0</v>
      </c>
      <c r="AH183" s="89">
        <f t="shared" si="26"/>
        <v>0</v>
      </c>
      <c r="AI183" s="88">
        <f t="shared" si="23"/>
        <v>0</v>
      </c>
    </row>
    <row r="184" spans="1:35" ht="20.25" customHeight="1">
      <c r="A184" s="131" t="s">
        <v>295</v>
      </c>
      <c r="D184" s="63">
        <v>710</v>
      </c>
      <c r="E184" s="65">
        <v>130</v>
      </c>
      <c r="F184" s="65">
        <v>18</v>
      </c>
      <c r="G184" s="86">
        <f t="shared" si="20"/>
        <v>0</v>
      </c>
      <c r="H184" s="87"/>
      <c r="I184" s="87"/>
      <c r="J184" s="87"/>
      <c r="K184" s="87"/>
      <c r="L184" s="87"/>
      <c r="M184" s="87"/>
      <c r="N184" s="87"/>
      <c r="O184" s="87"/>
      <c r="P184" s="87"/>
      <c r="Q184" s="87"/>
      <c r="R184" s="87"/>
      <c r="S184" s="87"/>
      <c r="T184" s="88">
        <f t="shared" si="22"/>
        <v>18</v>
      </c>
      <c r="U184" s="66"/>
      <c r="V184" s="86">
        <f t="shared" si="21"/>
        <v>0</v>
      </c>
      <c r="W184" s="89">
        <f t="shared" si="24"/>
        <v>0</v>
      </c>
      <c r="X184" s="89">
        <f t="shared" si="26"/>
        <v>0</v>
      </c>
      <c r="Y184" s="89">
        <f t="shared" si="26"/>
        <v>0</v>
      </c>
      <c r="Z184" s="89">
        <f t="shared" si="26"/>
        <v>0</v>
      </c>
      <c r="AA184" s="89">
        <f t="shared" si="26"/>
        <v>0</v>
      </c>
      <c r="AB184" s="89">
        <f t="shared" si="26"/>
        <v>0</v>
      </c>
      <c r="AC184" s="89">
        <f t="shared" si="26"/>
        <v>0</v>
      </c>
      <c r="AD184" s="89">
        <f t="shared" si="26"/>
        <v>0</v>
      </c>
      <c r="AE184" s="89">
        <f t="shared" si="26"/>
        <v>0</v>
      </c>
      <c r="AF184" s="89">
        <f t="shared" si="26"/>
        <v>0</v>
      </c>
      <c r="AG184" s="89">
        <f t="shared" si="26"/>
        <v>0</v>
      </c>
      <c r="AH184" s="89">
        <f t="shared" si="26"/>
        <v>0</v>
      </c>
      <c r="AI184" s="88">
        <f t="shared" si="23"/>
        <v>130</v>
      </c>
    </row>
    <row r="185" spans="1:35" ht="20.25" customHeight="1">
      <c r="A185" s="131" t="s">
        <v>296</v>
      </c>
      <c r="D185" s="63">
        <v>281</v>
      </c>
      <c r="E185" s="65">
        <v>130</v>
      </c>
      <c r="F185" s="65">
        <v>18</v>
      </c>
      <c r="G185" s="86">
        <f t="shared" si="20"/>
        <v>16</v>
      </c>
      <c r="H185" s="87">
        <v>16</v>
      </c>
      <c r="I185" s="87"/>
      <c r="J185" s="87"/>
      <c r="K185" s="87"/>
      <c r="L185" s="87"/>
      <c r="M185" s="87"/>
      <c r="N185" s="87"/>
      <c r="O185" s="87"/>
      <c r="P185" s="87"/>
      <c r="Q185" s="87"/>
      <c r="R185" s="87"/>
      <c r="S185" s="87"/>
      <c r="T185" s="88">
        <f t="shared" si="22"/>
        <v>2</v>
      </c>
      <c r="U185" s="66"/>
      <c r="V185" s="86">
        <f t="shared" si="21"/>
        <v>115.55555555555556</v>
      </c>
      <c r="W185" s="89">
        <f t="shared" si="24"/>
        <v>115.55555555555556</v>
      </c>
      <c r="X185" s="89">
        <f t="shared" si="26"/>
        <v>0</v>
      </c>
      <c r="Y185" s="89">
        <f t="shared" si="26"/>
        <v>0</v>
      </c>
      <c r="Z185" s="89">
        <f t="shared" si="26"/>
        <v>0</v>
      </c>
      <c r="AA185" s="89">
        <f t="shared" si="26"/>
        <v>0</v>
      </c>
      <c r="AB185" s="89">
        <f t="shared" si="26"/>
        <v>0</v>
      </c>
      <c r="AC185" s="89">
        <f t="shared" si="26"/>
        <v>0</v>
      </c>
      <c r="AD185" s="89">
        <f t="shared" si="26"/>
        <v>0</v>
      </c>
      <c r="AE185" s="89">
        <f t="shared" si="26"/>
        <v>0</v>
      </c>
      <c r="AF185" s="89">
        <f t="shared" si="26"/>
        <v>0</v>
      </c>
      <c r="AG185" s="89">
        <f t="shared" si="26"/>
        <v>0</v>
      </c>
      <c r="AH185" s="89">
        <f t="shared" si="26"/>
        <v>0</v>
      </c>
      <c r="AI185" s="88">
        <f t="shared" si="23"/>
        <v>14.444444444444443</v>
      </c>
    </row>
    <row r="186" spans="1:35" ht="20.25" customHeight="1">
      <c r="A186" s="131" t="s">
        <v>297</v>
      </c>
      <c r="D186" s="63">
        <v>281</v>
      </c>
      <c r="E186" s="65">
        <v>130</v>
      </c>
      <c r="F186" s="65">
        <v>18</v>
      </c>
      <c r="G186" s="86">
        <f t="shared" si="20"/>
        <v>18</v>
      </c>
      <c r="H186" s="87"/>
      <c r="I186" s="87"/>
      <c r="J186" s="87"/>
      <c r="K186" s="87"/>
      <c r="L186" s="87"/>
      <c r="M186" s="90">
        <v>18</v>
      </c>
      <c r="N186" s="87"/>
      <c r="O186" s="87"/>
      <c r="P186" s="87"/>
      <c r="Q186" s="87"/>
      <c r="R186" s="87"/>
      <c r="S186" s="87"/>
      <c r="T186" s="88">
        <f t="shared" si="22"/>
        <v>0</v>
      </c>
      <c r="U186" s="66"/>
      <c r="V186" s="86">
        <f t="shared" si="21"/>
        <v>130</v>
      </c>
      <c r="W186" s="89">
        <f t="shared" si="24"/>
        <v>0</v>
      </c>
      <c r="X186" s="89">
        <f t="shared" si="26"/>
        <v>0</v>
      </c>
      <c r="Y186" s="89">
        <f t="shared" si="26"/>
        <v>0</v>
      </c>
      <c r="Z186" s="89">
        <f t="shared" si="26"/>
        <v>0</v>
      </c>
      <c r="AA186" s="89">
        <f t="shared" si="26"/>
        <v>0</v>
      </c>
      <c r="AB186" s="89">
        <f t="shared" si="26"/>
        <v>130</v>
      </c>
      <c r="AC186" s="89">
        <f t="shared" si="26"/>
        <v>0</v>
      </c>
      <c r="AD186" s="89">
        <f t="shared" si="26"/>
        <v>0</v>
      </c>
      <c r="AE186" s="89">
        <f t="shared" si="26"/>
        <v>0</v>
      </c>
      <c r="AF186" s="89">
        <f t="shared" si="26"/>
        <v>0</v>
      </c>
      <c r="AG186" s="89">
        <f t="shared" si="26"/>
        <v>0</v>
      </c>
      <c r="AH186" s="89">
        <f t="shared" si="26"/>
        <v>0</v>
      </c>
      <c r="AI186" s="88">
        <f t="shared" si="23"/>
        <v>0</v>
      </c>
    </row>
    <row r="187" spans="1:35" ht="20.25" customHeight="1">
      <c r="A187" s="131" t="s">
        <v>298</v>
      </c>
      <c r="D187" s="63">
        <v>281</v>
      </c>
      <c r="E187" s="65">
        <v>130</v>
      </c>
      <c r="F187" s="65">
        <v>18</v>
      </c>
      <c r="G187" s="86">
        <f t="shared" si="20"/>
        <v>18</v>
      </c>
      <c r="H187" s="87"/>
      <c r="I187" s="87">
        <v>18</v>
      </c>
      <c r="J187" s="87"/>
      <c r="K187" s="87"/>
      <c r="L187" s="87"/>
      <c r="M187" s="87"/>
      <c r="N187" s="87"/>
      <c r="O187" s="87"/>
      <c r="P187" s="87"/>
      <c r="Q187" s="87"/>
      <c r="R187" s="87"/>
      <c r="S187" s="87"/>
      <c r="T187" s="88">
        <f t="shared" si="22"/>
        <v>0</v>
      </c>
      <c r="U187" s="66"/>
      <c r="V187" s="86">
        <f t="shared" si="21"/>
        <v>130</v>
      </c>
      <c r="W187" s="89">
        <f t="shared" si="24"/>
        <v>0</v>
      </c>
      <c r="X187" s="89">
        <f t="shared" si="26"/>
        <v>130</v>
      </c>
      <c r="Y187" s="89">
        <f t="shared" si="26"/>
        <v>0</v>
      </c>
      <c r="Z187" s="89">
        <f t="shared" si="26"/>
        <v>0</v>
      </c>
      <c r="AA187" s="89">
        <f t="shared" si="26"/>
        <v>0</v>
      </c>
      <c r="AB187" s="89">
        <f t="shared" si="26"/>
        <v>0</v>
      </c>
      <c r="AC187" s="89">
        <f t="shared" si="26"/>
        <v>0</v>
      </c>
      <c r="AD187" s="89">
        <f t="shared" si="26"/>
        <v>0</v>
      </c>
      <c r="AE187" s="89">
        <f t="shared" si="26"/>
        <v>0</v>
      </c>
      <c r="AF187" s="89">
        <f t="shared" si="26"/>
        <v>0</v>
      </c>
      <c r="AG187" s="89">
        <f t="shared" si="26"/>
        <v>0</v>
      </c>
      <c r="AH187" s="89">
        <f t="shared" si="26"/>
        <v>0</v>
      </c>
      <c r="AI187" s="88">
        <f t="shared" si="23"/>
        <v>0</v>
      </c>
    </row>
    <row r="188" spans="1:35" ht="20.25" customHeight="1">
      <c r="A188" s="131" t="s">
        <v>299</v>
      </c>
      <c r="B188" s="91"/>
      <c r="C188" s="91"/>
      <c r="D188" s="63">
        <v>120</v>
      </c>
      <c r="E188" s="65">
        <v>130</v>
      </c>
      <c r="F188" s="65">
        <v>18</v>
      </c>
      <c r="G188" s="86">
        <f t="shared" si="20"/>
        <v>18</v>
      </c>
      <c r="H188" s="87"/>
      <c r="I188" s="87"/>
      <c r="J188" s="87"/>
      <c r="K188" s="87"/>
      <c r="L188" s="87"/>
      <c r="M188" s="87">
        <v>15</v>
      </c>
      <c r="N188" s="87">
        <v>3</v>
      </c>
      <c r="O188" s="87"/>
      <c r="P188" s="87"/>
      <c r="Q188" s="87"/>
      <c r="R188" s="87"/>
      <c r="S188" s="87"/>
      <c r="T188" s="88">
        <f t="shared" si="22"/>
        <v>0</v>
      </c>
      <c r="U188" s="66"/>
      <c r="V188" s="86">
        <f t="shared" si="21"/>
        <v>130</v>
      </c>
      <c r="W188" s="89">
        <f t="shared" si="24"/>
        <v>0</v>
      </c>
      <c r="X188" s="89">
        <f t="shared" si="26"/>
        <v>0</v>
      </c>
      <c r="Y188" s="89">
        <f t="shared" si="26"/>
        <v>0</v>
      </c>
      <c r="Z188" s="89">
        <f t="shared" si="26"/>
        <v>0</v>
      </c>
      <c r="AA188" s="89">
        <f t="shared" si="26"/>
        <v>0</v>
      </c>
      <c r="AB188" s="89">
        <f t="shared" si="26"/>
        <v>108.33333333333333</v>
      </c>
      <c r="AC188" s="89">
        <f t="shared" si="26"/>
        <v>21.666666666666668</v>
      </c>
      <c r="AD188" s="89">
        <f t="shared" si="26"/>
        <v>0</v>
      </c>
      <c r="AE188" s="89">
        <f t="shared" si="26"/>
        <v>0</v>
      </c>
      <c r="AF188" s="89">
        <f t="shared" si="26"/>
        <v>0</v>
      </c>
      <c r="AG188" s="89">
        <f t="shared" si="26"/>
        <v>0</v>
      </c>
      <c r="AH188" s="89">
        <f t="shared" si="26"/>
        <v>0</v>
      </c>
      <c r="AI188" s="88">
        <f t="shared" si="23"/>
        <v>0</v>
      </c>
    </row>
    <row r="189" spans="1:35" ht="20.25" customHeight="1">
      <c r="A189" s="131" t="s">
        <v>300</v>
      </c>
      <c r="D189" s="63">
        <v>971</v>
      </c>
      <c r="E189" s="65">
        <v>130</v>
      </c>
      <c r="F189" s="65">
        <v>18</v>
      </c>
      <c r="G189" s="86">
        <f t="shared" ref="G189:G252" si="27">SUM(H189:S189)</f>
        <v>18</v>
      </c>
      <c r="H189" s="87"/>
      <c r="I189" s="87"/>
      <c r="J189" s="87"/>
      <c r="K189" s="87"/>
      <c r="L189" s="87"/>
      <c r="M189" s="87"/>
      <c r="N189" s="87"/>
      <c r="O189" s="87"/>
      <c r="P189" s="87"/>
      <c r="Q189" s="87"/>
      <c r="R189" s="90">
        <v>15</v>
      </c>
      <c r="S189" s="90">
        <v>3</v>
      </c>
      <c r="T189" s="88">
        <f t="shared" si="22"/>
        <v>0</v>
      </c>
      <c r="U189" s="66"/>
      <c r="V189" s="86">
        <f t="shared" si="21"/>
        <v>130</v>
      </c>
      <c r="W189" s="89">
        <f t="shared" si="24"/>
        <v>0</v>
      </c>
      <c r="X189" s="89">
        <f t="shared" si="26"/>
        <v>0</v>
      </c>
      <c r="Y189" s="89">
        <f t="shared" si="26"/>
        <v>0</v>
      </c>
      <c r="Z189" s="89">
        <f t="shared" si="26"/>
        <v>0</v>
      </c>
      <c r="AA189" s="89">
        <f t="shared" si="26"/>
        <v>0</v>
      </c>
      <c r="AB189" s="89">
        <f t="shared" si="26"/>
        <v>0</v>
      </c>
      <c r="AC189" s="89">
        <f t="shared" si="26"/>
        <v>0</v>
      </c>
      <c r="AD189" s="89">
        <f t="shared" si="26"/>
        <v>0</v>
      </c>
      <c r="AE189" s="89">
        <f t="shared" si="26"/>
        <v>0</v>
      </c>
      <c r="AF189" s="89">
        <f t="shared" si="26"/>
        <v>0</v>
      </c>
      <c r="AG189" s="89">
        <f t="shared" si="26"/>
        <v>108.33333333333333</v>
      </c>
      <c r="AH189" s="89">
        <f t="shared" si="26"/>
        <v>21.666666666666668</v>
      </c>
      <c r="AI189" s="88">
        <f t="shared" si="23"/>
        <v>0</v>
      </c>
    </row>
    <row r="190" spans="1:35" ht="20.25" customHeight="1">
      <c r="A190" s="131" t="s">
        <v>301</v>
      </c>
      <c r="B190" s="91"/>
      <c r="C190" s="91"/>
      <c r="D190" s="63">
        <v>160</v>
      </c>
      <c r="E190" s="65">
        <v>130</v>
      </c>
      <c r="F190" s="65">
        <v>18</v>
      </c>
      <c r="G190" s="86">
        <f t="shared" si="27"/>
        <v>18</v>
      </c>
      <c r="H190" s="87"/>
      <c r="I190" s="87"/>
      <c r="J190" s="87"/>
      <c r="K190" s="87"/>
      <c r="L190" s="87"/>
      <c r="M190" s="87"/>
      <c r="N190" s="87"/>
      <c r="O190" s="87"/>
      <c r="P190" s="87"/>
      <c r="Q190" s="87"/>
      <c r="R190" s="87">
        <v>18</v>
      </c>
      <c r="S190" s="87"/>
      <c r="T190" s="88">
        <f t="shared" si="22"/>
        <v>0</v>
      </c>
      <c r="U190" s="66"/>
      <c r="V190" s="86">
        <f t="shared" si="21"/>
        <v>130</v>
      </c>
      <c r="W190" s="89">
        <f t="shared" si="24"/>
        <v>0</v>
      </c>
      <c r="X190" s="89">
        <f t="shared" si="26"/>
        <v>0</v>
      </c>
      <c r="Y190" s="89">
        <f t="shared" si="26"/>
        <v>0</v>
      </c>
      <c r="Z190" s="89">
        <f t="shared" si="26"/>
        <v>0</v>
      </c>
      <c r="AA190" s="89">
        <f t="shared" si="26"/>
        <v>0</v>
      </c>
      <c r="AB190" s="89">
        <f t="shared" si="26"/>
        <v>0</v>
      </c>
      <c r="AC190" s="89">
        <f t="shared" si="26"/>
        <v>0</v>
      </c>
      <c r="AD190" s="89">
        <f t="shared" si="26"/>
        <v>0</v>
      </c>
      <c r="AE190" s="89">
        <f t="shared" si="26"/>
        <v>0</v>
      </c>
      <c r="AF190" s="89">
        <f t="shared" si="26"/>
        <v>0</v>
      </c>
      <c r="AG190" s="89">
        <f t="shared" si="26"/>
        <v>130</v>
      </c>
      <c r="AH190" s="89">
        <f t="shared" si="26"/>
        <v>0</v>
      </c>
      <c r="AI190" s="88">
        <f t="shared" si="23"/>
        <v>0</v>
      </c>
    </row>
    <row r="191" spans="1:35" ht="20.25" customHeight="1">
      <c r="A191" s="131" t="s">
        <v>302</v>
      </c>
      <c r="B191" s="91"/>
      <c r="C191" s="91"/>
      <c r="D191" s="63">
        <v>260</v>
      </c>
      <c r="E191" s="65">
        <v>130</v>
      </c>
      <c r="F191" s="65">
        <v>18</v>
      </c>
      <c r="G191" s="86">
        <f t="shared" si="27"/>
        <v>18</v>
      </c>
      <c r="H191" s="87"/>
      <c r="I191" s="87"/>
      <c r="J191" s="87"/>
      <c r="K191" s="87"/>
      <c r="L191" s="87"/>
      <c r="M191" s="87"/>
      <c r="N191" s="87">
        <v>12</v>
      </c>
      <c r="O191" s="87">
        <v>6</v>
      </c>
      <c r="P191" s="87"/>
      <c r="Q191" s="87"/>
      <c r="R191" s="87"/>
      <c r="S191" s="87"/>
      <c r="T191" s="88">
        <f t="shared" si="22"/>
        <v>0</v>
      </c>
      <c r="U191" s="66"/>
      <c r="V191" s="86">
        <f t="shared" si="21"/>
        <v>130</v>
      </c>
      <c r="W191" s="89">
        <f t="shared" si="24"/>
        <v>0</v>
      </c>
      <c r="X191" s="89">
        <f t="shared" si="26"/>
        <v>0</v>
      </c>
      <c r="Y191" s="89">
        <f t="shared" si="26"/>
        <v>0</v>
      </c>
      <c r="Z191" s="89">
        <f t="shared" si="26"/>
        <v>0</v>
      </c>
      <c r="AA191" s="89">
        <f t="shared" si="26"/>
        <v>0</v>
      </c>
      <c r="AB191" s="89">
        <f t="shared" si="26"/>
        <v>0</v>
      </c>
      <c r="AC191" s="89">
        <f t="shared" si="26"/>
        <v>86.666666666666671</v>
      </c>
      <c r="AD191" s="89">
        <f t="shared" si="26"/>
        <v>43.333333333333336</v>
      </c>
      <c r="AE191" s="89">
        <f t="shared" si="26"/>
        <v>0</v>
      </c>
      <c r="AF191" s="89">
        <f t="shared" si="26"/>
        <v>0</v>
      </c>
      <c r="AG191" s="89">
        <f t="shared" si="26"/>
        <v>0</v>
      </c>
      <c r="AH191" s="89">
        <f t="shared" si="26"/>
        <v>0</v>
      </c>
      <c r="AI191" s="88">
        <f t="shared" si="23"/>
        <v>0</v>
      </c>
    </row>
    <row r="192" spans="1:35" ht="20.25" customHeight="1">
      <c r="A192" s="131" t="s">
        <v>303</v>
      </c>
      <c r="D192" s="63">
        <v>281</v>
      </c>
      <c r="E192" s="65">
        <v>130</v>
      </c>
      <c r="F192" s="65">
        <v>18</v>
      </c>
      <c r="G192" s="86">
        <f t="shared" si="27"/>
        <v>18</v>
      </c>
      <c r="H192" s="87"/>
      <c r="I192" s="87"/>
      <c r="J192" s="87"/>
      <c r="K192" s="87"/>
      <c r="L192" s="87"/>
      <c r="M192" s="90">
        <v>18</v>
      </c>
      <c r="N192" s="87"/>
      <c r="O192" s="87"/>
      <c r="P192" s="87"/>
      <c r="Q192" s="87"/>
      <c r="R192" s="87"/>
      <c r="S192" s="87"/>
      <c r="T192" s="88">
        <f t="shared" si="22"/>
        <v>0</v>
      </c>
      <c r="U192" s="66"/>
      <c r="V192" s="86">
        <f t="shared" si="21"/>
        <v>130</v>
      </c>
      <c r="W192" s="89">
        <f t="shared" si="24"/>
        <v>0</v>
      </c>
      <c r="X192" s="89">
        <f t="shared" si="26"/>
        <v>0</v>
      </c>
      <c r="Y192" s="89">
        <f t="shared" si="26"/>
        <v>0</v>
      </c>
      <c r="Z192" s="89">
        <f t="shared" si="26"/>
        <v>0</v>
      </c>
      <c r="AA192" s="89">
        <f t="shared" si="26"/>
        <v>0</v>
      </c>
      <c r="AB192" s="89">
        <f t="shared" si="26"/>
        <v>130</v>
      </c>
      <c r="AC192" s="89">
        <f t="shared" si="26"/>
        <v>0</v>
      </c>
      <c r="AD192" s="89">
        <f t="shared" si="26"/>
        <v>0</v>
      </c>
      <c r="AE192" s="89">
        <f t="shared" si="26"/>
        <v>0</v>
      </c>
      <c r="AF192" s="89">
        <f t="shared" si="26"/>
        <v>0</v>
      </c>
      <c r="AG192" s="89">
        <f t="shared" si="26"/>
        <v>0</v>
      </c>
      <c r="AH192" s="89">
        <f t="shared" si="26"/>
        <v>0</v>
      </c>
      <c r="AI192" s="88">
        <f t="shared" si="23"/>
        <v>0</v>
      </c>
    </row>
    <row r="193" spans="1:35" ht="20.25" customHeight="1">
      <c r="A193" s="131" t="s">
        <v>304</v>
      </c>
      <c r="D193" s="63">
        <v>160</v>
      </c>
      <c r="E193" s="65">
        <v>130</v>
      </c>
      <c r="F193" s="65">
        <v>18</v>
      </c>
      <c r="G193" s="86">
        <f t="shared" si="27"/>
        <v>18</v>
      </c>
      <c r="H193" s="87"/>
      <c r="I193" s="87"/>
      <c r="J193" s="87"/>
      <c r="K193" s="90">
        <v>18</v>
      </c>
      <c r="L193" s="87"/>
      <c r="M193" s="87"/>
      <c r="N193" s="87"/>
      <c r="O193" s="87"/>
      <c r="P193" s="87"/>
      <c r="Q193" s="87"/>
      <c r="R193" s="87"/>
      <c r="S193" s="87"/>
      <c r="T193" s="88">
        <f t="shared" si="22"/>
        <v>0</v>
      </c>
      <c r="U193" s="66"/>
      <c r="V193" s="86">
        <f t="shared" si="21"/>
        <v>130</v>
      </c>
      <c r="W193" s="89">
        <f t="shared" si="24"/>
        <v>0</v>
      </c>
      <c r="X193" s="89">
        <f t="shared" si="26"/>
        <v>0</v>
      </c>
      <c r="Y193" s="89">
        <f t="shared" si="26"/>
        <v>0</v>
      </c>
      <c r="Z193" s="89">
        <f t="shared" si="26"/>
        <v>130</v>
      </c>
      <c r="AA193" s="89">
        <f t="shared" si="26"/>
        <v>0</v>
      </c>
      <c r="AB193" s="89">
        <f t="shared" si="26"/>
        <v>0</v>
      </c>
      <c r="AC193" s="89">
        <f t="shared" si="26"/>
        <v>0</v>
      </c>
      <c r="AD193" s="89">
        <f t="shared" si="26"/>
        <v>0</v>
      </c>
      <c r="AE193" s="89">
        <f t="shared" si="26"/>
        <v>0</v>
      </c>
      <c r="AF193" s="89">
        <f t="shared" si="26"/>
        <v>0</v>
      </c>
      <c r="AG193" s="89">
        <f t="shared" si="26"/>
        <v>0</v>
      </c>
      <c r="AH193" s="89">
        <f t="shared" si="26"/>
        <v>0</v>
      </c>
      <c r="AI193" s="88">
        <f t="shared" si="23"/>
        <v>0</v>
      </c>
    </row>
    <row r="194" spans="1:35" ht="20.25" customHeight="1">
      <c r="A194" s="131" t="s">
        <v>305</v>
      </c>
      <c r="D194" s="63">
        <v>281</v>
      </c>
      <c r="E194" s="65">
        <v>130</v>
      </c>
      <c r="F194" s="65">
        <v>18</v>
      </c>
      <c r="G194" s="86">
        <f t="shared" si="27"/>
        <v>18</v>
      </c>
      <c r="H194" s="87"/>
      <c r="I194" s="90">
        <v>5</v>
      </c>
      <c r="J194" s="90">
        <v>13</v>
      </c>
      <c r="K194" s="87"/>
      <c r="L194" s="87"/>
      <c r="M194" s="87"/>
      <c r="N194" s="87"/>
      <c r="O194" s="87"/>
      <c r="P194" s="87"/>
      <c r="Q194" s="87"/>
      <c r="R194" s="87"/>
      <c r="S194" s="87"/>
      <c r="T194" s="88">
        <f t="shared" si="22"/>
        <v>0</v>
      </c>
      <c r="U194" s="66"/>
      <c r="V194" s="86">
        <f t="shared" si="21"/>
        <v>130</v>
      </c>
      <c r="W194" s="89">
        <f t="shared" si="24"/>
        <v>0</v>
      </c>
      <c r="X194" s="89">
        <f t="shared" si="26"/>
        <v>36.111111111111114</v>
      </c>
      <c r="Y194" s="89">
        <f t="shared" si="26"/>
        <v>93.888888888888886</v>
      </c>
      <c r="Z194" s="89">
        <f t="shared" si="26"/>
        <v>0</v>
      </c>
      <c r="AA194" s="89">
        <f t="shared" si="26"/>
        <v>0</v>
      </c>
      <c r="AB194" s="89">
        <f t="shared" si="26"/>
        <v>0</v>
      </c>
      <c r="AC194" s="89">
        <f t="shared" si="26"/>
        <v>0</v>
      </c>
      <c r="AD194" s="89">
        <f t="shared" si="26"/>
        <v>0</v>
      </c>
      <c r="AE194" s="89">
        <f t="shared" si="26"/>
        <v>0</v>
      </c>
      <c r="AF194" s="89">
        <f t="shared" si="26"/>
        <v>0</v>
      </c>
      <c r="AG194" s="89">
        <f t="shared" si="26"/>
        <v>0</v>
      </c>
      <c r="AH194" s="89">
        <f t="shared" si="26"/>
        <v>0</v>
      </c>
      <c r="AI194" s="88">
        <f t="shared" si="23"/>
        <v>0</v>
      </c>
    </row>
    <row r="195" spans="1:35" ht="20.25" customHeight="1">
      <c r="A195" s="131" t="s">
        <v>306</v>
      </c>
      <c r="D195" s="63">
        <v>660</v>
      </c>
      <c r="E195" s="65">
        <v>130</v>
      </c>
      <c r="F195" s="65">
        <v>18</v>
      </c>
      <c r="G195" s="86">
        <f t="shared" si="27"/>
        <v>0</v>
      </c>
      <c r="H195" s="87"/>
      <c r="I195" s="90"/>
      <c r="J195" s="90"/>
      <c r="K195" s="87"/>
      <c r="L195" s="87"/>
      <c r="M195" s="87"/>
      <c r="N195" s="87"/>
      <c r="O195" s="87"/>
      <c r="P195" s="87"/>
      <c r="Q195" s="87"/>
      <c r="R195" s="87"/>
      <c r="S195" s="87"/>
      <c r="T195" s="88">
        <f t="shared" si="22"/>
        <v>18</v>
      </c>
      <c r="U195" s="66"/>
      <c r="V195" s="86">
        <f t="shared" si="21"/>
        <v>0</v>
      </c>
      <c r="W195" s="89">
        <f t="shared" si="24"/>
        <v>0</v>
      </c>
      <c r="X195" s="89">
        <f t="shared" si="26"/>
        <v>0</v>
      </c>
      <c r="Y195" s="89">
        <f t="shared" si="26"/>
        <v>0</v>
      </c>
      <c r="Z195" s="89">
        <f t="shared" si="26"/>
        <v>0</v>
      </c>
      <c r="AA195" s="89">
        <f t="shared" si="26"/>
        <v>0</v>
      </c>
      <c r="AB195" s="89">
        <f t="shared" si="26"/>
        <v>0</v>
      </c>
      <c r="AC195" s="89">
        <f t="shared" si="26"/>
        <v>0</v>
      </c>
      <c r="AD195" s="89">
        <f t="shared" si="26"/>
        <v>0</v>
      </c>
      <c r="AE195" s="89">
        <f t="shared" si="26"/>
        <v>0</v>
      </c>
      <c r="AF195" s="89">
        <f t="shared" si="26"/>
        <v>0</v>
      </c>
      <c r="AG195" s="89">
        <f t="shared" si="26"/>
        <v>0</v>
      </c>
      <c r="AH195" s="89">
        <f t="shared" si="26"/>
        <v>0</v>
      </c>
      <c r="AI195" s="88">
        <f t="shared" si="23"/>
        <v>130</v>
      </c>
    </row>
    <row r="196" spans="1:35" ht="20.25" customHeight="1">
      <c r="A196" s="131" t="s">
        <v>307</v>
      </c>
      <c r="D196" s="63">
        <v>640</v>
      </c>
      <c r="E196" s="65">
        <v>130</v>
      </c>
      <c r="F196" s="65">
        <v>18</v>
      </c>
      <c r="G196" s="86">
        <f t="shared" si="27"/>
        <v>0</v>
      </c>
      <c r="H196" s="87"/>
      <c r="I196" s="87"/>
      <c r="J196" s="87"/>
      <c r="K196" s="87"/>
      <c r="L196" s="87"/>
      <c r="M196" s="87"/>
      <c r="N196" s="87"/>
      <c r="O196" s="87"/>
      <c r="P196" s="87"/>
      <c r="Q196" s="87"/>
      <c r="R196" s="87"/>
      <c r="S196" s="87"/>
      <c r="T196" s="88">
        <f t="shared" si="22"/>
        <v>18</v>
      </c>
      <c r="U196" s="66"/>
      <c r="V196" s="86">
        <f t="shared" si="21"/>
        <v>0</v>
      </c>
      <c r="W196" s="89">
        <f t="shared" si="24"/>
        <v>0</v>
      </c>
      <c r="X196" s="89">
        <f t="shared" si="26"/>
        <v>0</v>
      </c>
      <c r="Y196" s="89">
        <f t="shared" si="26"/>
        <v>0</v>
      </c>
      <c r="Z196" s="89">
        <f t="shared" si="26"/>
        <v>0</v>
      </c>
      <c r="AA196" s="89">
        <f t="shared" si="26"/>
        <v>0</v>
      </c>
      <c r="AB196" s="89">
        <f t="shared" si="26"/>
        <v>0</v>
      </c>
      <c r="AC196" s="89">
        <f t="shared" si="26"/>
        <v>0</v>
      </c>
      <c r="AD196" s="89">
        <f t="shared" si="26"/>
        <v>0</v>
      </c>
      <c r="AE196" s="89">
        <f t="shared" si="26"/>
        <v>0</v>
      </c>
      <c r="AF196" s="89">
        <f t="shared" si="26"/>
        <v>0</v>
      </c>
      <c r="AG196" s="89">
        <f t="shared" si="26"/>
        <v>0</v>
      </c>
      <c r="AH196" s="89">
        <f t="shared" si="26"/>
        <v>0</v>
      </c>
      <c r="AI196" s="88">
        <f t="shared" si="23"/>
        <v>130</v>
      </c>
    </row>
    <row r="197" spans="1:35" ht="20.25" customHeight="1">
      <c r="A197" s="131" t="s">
        <v>308</v>
      </c>
      <c r="D197" s="63">
        <v>212</v>
      </c>
      <c r="E197" s="65">
        <v>130</v>
      </c>
      <c r="F197" s="65">
        <v>18</v>
      </c>
      <c r="G197" s="86">
        <f t="shared" si="27"/>
        <v>18</v>
      </c>
      <c r="H197" s="87"/>
      <c r="I197" s="90">
        <v>1</v>
      </c>
      <c r="J197" s="90">
        <v>17</v>
      </c>
      <c r="K197" s="87"/>
      <c r="L197" s="87"/>
      <c r="M197" s="87"/>
      <c r="N197" s="87"/>
      <c r="O197" s="87"/>
      <c r="P197" s="87"/>
      <c r="Q197" s="87"/>
      <c r="R197" s="87"/>
      <c r="S197" s="87"/>
      <c r="T197" s="88">
        <f t="shared" si="22"/>
        <v>0</v>
      </c>
      <c r="U197" s="66"/>
      <c r="V197" s="86">
        <f t="shared" si="21"/>
        <v>130</v>
      </c>
      <c r="W197" s="89">
        <f t="shared" si="24"/>
        <v>0</v>
      </c>
      <c r="X197" s="89">
        <f t="shared" si="26"/>
        <v>7.2222222222222223</v>
      </c>
      <c r="Y197" s="89">
        <f t="shared" si="26"/>
        <v>122.77777777777779</v>
      </c>
      <c r="Z197" s="89">
        <f t="shared" si="26"/>
        <v>0</v>
      </c>
      <c r="AA197" s="89">
        <f t="shared" si="26"/>
        <v>0</v>
      </c>
      <c r="AB197" s="89">
        <f t="shared" si="26"/>
        <v>0</v>
      </c>
      <c r="AC197" s="89">
        <f t="shared" si="26"/>
        <v>0</v>
      </c>
      <c r="AD197" s="89">
        <f t="shared" si="26"/>
        <v>0</v>
      </c>
      <c r="AE197" s="89">
        <f t="shared" si="26"/>
        <v>0</v>
      </c>
      <c r="AF197" s="89">
        <f t="shared" si="26"/>
        <v>0</v>
      </c>
      <c r="AG197" s="89">
        <f t="shared" si="26"/>
        <v>0</v>
      </c>
      <c r="AH197" s="89">
        <f t="shared" si="26"/>
        <v>0</v>
      </c>
      <c r="AI197" s="88">
        <f t="shared" si="23"/>
        <v>0</v>
      </c>
    </row>
    <row r="198" spans="1:35" ht="20.25" customHeight="1">
      <c r="A198" s="131" t="s">
        <v>309</v>
      </c>
      <c r="D198" s="63">
        <v>215</v>
      </c>
      <c r="E198" s="65">
        <v>130</v>
      </c>
      <c r="F198" s="65">
        <v>18</v>
      </c>
      <c r="G198" s="86">
        <f t="shared" si="27"/>
        <v>18</v>
      </c>
      <c r="H198" s="87"/>
      <c r="I198" s="87"/>
      <c r="J198" s="87"/>
      <c r="K198" s="87"/>
      <c r="L198" s="90">
        <v>18</v>
      </c>
      <c r="M198" s="87"/>
      <c r="N198" s="87"/>
      <c r="O198" s="87"/>
      <c r="P198" s="87"/>
      <c r="Q198" s="87"/>
      <c r="R198" s="87"/>
      <c r="S198" s="87"/>
      <c r="T198" s="88">
        <f t="shared" si="22"/>
        <v>0</v>
      </c>
      <c r="U198" s="66"/>
      <c r="V198" s="86">
        <f t="shared" si="21"/>
        <v>130</v>
      </c>
      <c r="W198" s="89">
        <f t="shared" si="24"/>
        <v>0</v>
      </c>
      <c r="X198" s="89">
        <f t="shared" si="26"/>
        <v>0</v>
      </c>
      <c r="Y198" s="89">
        <f t="shared" si="26"/>
        <v>0</v>
      </c>
      <c r="Z198" s="89">
        <f t="shared" si="26"/>
        <v>0</v>
      </c>
      <c r="AA198" s="89">
        <f t="shared" si="26"/>
        <v>130</v>
      </c>
      <c r="AB198" s="89">
        <f t="shared" si="26"/>
        <v>0</v>
      </c>
      <c r="AC198" s="89">
        <f t="shared" si="26"/>
        <v>0</v>
      </c>
      <c r="AD198" s="89">
        <f t="shared" si="26"/>
        <v>0</v>
      </c>
      <c r="AE198" s="89">
        <f t="shared" si="26"/>
        <v>0</v>
      </c>
      <c r="AF198" s="89">
        <f t="shared" si="26"/>
        <v>0</v>
      </c>
      <c r="AG198" s="89">
        <f t="shared" si="26"/>
        <v>0</v>
      </c>
      <c r="AH198" s="89">
        <f t="shared" si="26"/>
        <v>0</v>
      </c>
      <c r="AI198" s="88">
        <f t="shared" si="23"/>
        <v>0</v>
      </c>
    </row>
    <row r="199" spans="1:35" ht="20.25" customHeight="1">
      <c r="A199" s="131" t="s">
        <v>310</v>
      </c>
      <c r="D199" s="63">
        <v>160</v>
      </c>
      <c r="E199" s="65">
        <v>130</v>
      </c>
      <c r="F199" s="65">
        <v>18</v>
      </c>
      <c r="G199" s="86">
        <f t="shared" si="27"/>
        <v>18</v>
      </c>
      <c r="H199" s="87"/>
      <c r="I199" s="87"/>
      <c r="J199" s="87"/>
      <c r="K199" s="87"/>
      <c r="L199" s="87"/>
      <c r="M199" s="87"/>
      <c r="N199" s="90">
        <v>18</v>
      </c>
      <c r="O199" s="87"/>
      <c r="P199" s="87"/>
      <c r="Q199" s="87"/>
      <c r="R199" s="87"/>
      <c r="S199" s="87"/>
      <c r="T199" s="88">
        <f t="shared" si="22"/>
        <v>0</v>
      </c>
      <c r="U199" s="66"/>
      <c r="V199" s="86">
        <f t="shared" si="21"/>
        <v>130</v>
      </c>
      <c r="W199" s="89">
        <f t="shared" si="24"/>
        <v>0</v>
      </c>
      <c r="X199" s="89">
        <f t="shared" si="26"/>
        <v>0</v>
      </c>
      <c r="Y199" s="89">
        <f t="shared" si="26"/>
        <v>0</v>
      </c>
      <c r="Z199" s="89">
        <f t="shared" si="26"/>
        <v>0</v>
      </c>
      <c r="AA199" s="89">
        <f t="shared" si="26"/>
        <v>0</v>
      </c>
      <c r="AB199" s="89">
        <f t="shared" si="26"/>
        <v>0</v>
      </c>
      <c r="AC199" s="89">
        <f t="shared" si="26"/>
        <v>130</v>
      </c>
      <c r="AD199" s="89">
        <f t="shared" si="26"/>
        <v>0</v>
      </c>
      <c r="AE199" s="89">
        <f t="shared" si="26"/>
        <v>0</v>
      </c>
      <c r="AF199" s="89">
        <f t="shared" si="26"/>
        <v>0</v>
      </c>
      <c r="AG199" s="89">
        <f t="shared" si="26"/>
        <v>0</v>
      </c>
      <c r="AH199" s="89">
        <f t="shared" si="26"/>
        <v>0</v>
      </c>
      <c r="AI199" s="88">
        <f t="shared" si="23"/>
        <v>0</v>
      </c>
    </row>
    <row r="200" spans="1:35" ht="20.25" customHeight="1">
      <c r="A200" s="131" t="s">
        <v>311</v>
      </c>
      <c r="B200" s="91"/>
      <c r="C200" s="91"/>
      <c r="D200" s="63">
        <v>630</v>
      </c>
      <c r="E200" s="65">
        <v>130</v>
      </c>
      <c r="F200" s="65">
        <v>18</v>
      </c>
      <c r="G200" s="86">
        <f t="shared" si="27"/>
        <v>18</v>
      </c>
      <c r="H200" s="87"/>
      <c r="I200" s="87"/>
      <c r="J200" s="87"/>
      <c r="K200" s="87"/>
      <c r="L200" s="87"/>
      <c r="M200" s="87"/>
      <c r="N200" s="87"/>
      <c r="O200" s="87"/>
      <c r="P200" s="87"/>
      <c r="Q200" s="87"/>
      <c r="R200" s="87"/>
      <c r="S200" s="87">
        <v>18</v>
      </c>
      <c r="T200" s="88">
        <f t="shared" si="22"/>
        <v>0</v>
      </c>
      <c r="U200" s="66"/>
      <c r="V200" s="86">
        <f t="shared" ref="V200:V208" si="28">SUM(W200:AH200)</f>
        <v>130</v>
      </c>
      <c r="W200" s="89">
        <f t="shared" si="24"/>
        <v>0</v>
      </c>
      <c r="X200" s="89">
        <f t="shared" si="26"/>
        <v>0</v>
      </c>
      <c r="Y200" s="89">
        <f t="shared" si="26"/>
        <v>0</v>
      </c>
      <c r="Z200" s="89">
        <f t="shared" si="26"/>
        <v>0</v>
      </c>
      <c r="AA200" s="89">
        <f t="shared" si="26"/>
        <v>0</v>
      </c>
      <c r="AB200" s="89">
        <f t="shared" si="26"/>
        <v>0</v>
      </c>
      <c r="AC200" s="89">
        <f t="shared" si="26"/>
        <v>0</v>
      </c>
      <c r="AD200" s="89">
        <f t="shared" si="26"/>
        <v>0</v>
      </c>
      <c r="AE200" s="89">
        <f t="shared" si="26"/>
        <v>0</v>
      </c>
      <c r="AF200" s="89">
        <f t="shared" si="26"/>
        <v>0</v>
      </c>
      <c r="AG200" s="89">
        <f t="shared" si="26"/>
        <v>0</v>
      </c>
      <c r="AH200" s="89">
        <f t="shared" si="26"/>
        <v>130</v>
      </c>
      <c r="AI200" s="88">
        <f t="shared" si="23"/>
        <v>0</v>
      </c>
    </row>
    <row r="201" spans="1:35" ht="20.25" customHeight="1">
      <c r="A201" s="131" t="s">
        <v>312</v>
      </c>
      <c r="B201" s="91"/>
      <c r="C201" s="91"/>
      <c r="D201" s="63">
        <v>160</v>
      </c>
      <c r="E201" s="65">
        <v>130</v>
      </c>
      <c r="F201" s="65">
        <v>18</v>
      </c>
      <c r="G201" s="86">
        <f t="shared" si="27"/>
        <v>18</v>
      </c>
      <c r="H201" s="87"/>
      <c r="I201" s="87"/>
      <c r="J201" s="87"/>
      <c r="K201" s="87"/>
      <c r="L201" s="87"/>
      <c r="M201" s="87"/>
      <c r="N201" s="90">
        <v>6</v>
      </c>
      <c r="O201" s="87"/>
      <c r="P201" s="87"/>
      <c r="Q201" s="87">
        <v>1</v>
      </c>
      <c r="R201" s="87">
        <v>11</v>
      </c>
      <c r="S201" s="87"/>
      <c r="T201" s="88">
        <f t="shared" ref="T201:T264" si="29">+F201-SUM(H201:S201)</f>
        <v>0</v>
      </c>
      <c r="U201" s="66"/>
      <c r="V201" s="86">
        <f t="shared" si="28"/>
        <v>130</v>
      </c>
      <c r="W201" s="89">
        <f t="shared" si="24"/>
        <v>0</v>
      </c>
      <c r="X201" s="89">
        <f t="shared" si="26"/>
        <v>0</v>
      </c>
      <c r="Y201" s="89">
        <f t="shared" si="26"/>
        <v>0</v>
      </c>
      <c r="Z201" s="89">
        <f t="shared" si="26"/>
        <v>0</v>
      </c>
      <c r="AA201" s="89">
        <f t="shared" si="26"/>
        <v>0</v>
      </c>
      <c r="AB201" s="89">
        <f t="shared" si="26"/>
        <v>0</v>
      </c>
      <c r="AC201" s="89">
        <f t="shared" si="26"/>
        <v>43.333333333333336</v>
      </c>
      <c r="AD201" s="89">
        <f t="shared" si="26"/>
        <v>0</v>
      </c>
      <c r="AE201" s="89">
        <f t="shared" si="26"/>
        <v>0</v>
      </c>
      <c r="AF201" s="89">
        <f t="shared" si="26"/>
        <v>7.2222222222222223</v>
      </c>
      <c r="AG201" s="89">
        <f t="shared" si="26"/>
        <v>79.444444444444443</v>
      </c>
      <c r="AH201" s="89">
        <f t="shared" si="26"/>
        <v>0</v>
      </c>
      <c r="AI201" s="88">
        <f t="shared" ref="AI201:AI264" si="30">+E201-V201</f>
        <v>0</v>
      </c>
    </row>
    <row r="202" spans="1:35" ht="20.25" customHeight="1">
      <c r="A202" s="131" t="s">
        <v>313</v>
      </c>
      <c r="B202" s="91"/>
      <c r="C202" s="91"/>
      <c r="D202" s="63">
        <v>160</v>
      </c>
      <c r="E202" s="65">
        <v>130</v>
      </c>
      <c r="F202" s="65">
        <v>18</v>
      </c>
      <c r="G202" s="86">
        <f t="shared" si="27"/>
        <v>18</v>
      </c>
      <c r="H202" s="87"/>
      <c r="I202" s="87"/>
      <c r="J202" s="87"/>
      <c r="K202" s="87"/>
      <c r="L202" s="87"/>
      <c r="M202" s="87"/>
      <c r="N202" s="87"/>
      <c r="O202" s="87"/>
      <c r="P202" s="87"/>
      <c r="Q202" s="87"/>
      <c r="R202" s="87"/>
      <c r="S202" s="87">
        <v>18</v>
      </c>
      <c r="T202" s="88">
        <f t="shared" si="29"/>
        <v>0</v>
      </c>
      <c r="U202" s="66"/>
      <c r="V202" s="86">
        <f t="shared" si="28"/>
        <v>130</v>
      </c>
      <c r="W202" s="89">
        <f t="shared" ref="W202:W265" si="31">+$E$8/$F$8*H202</f>
        <v>0</v>
      </c>
      <c r="X202" s="89">
        <f t="shared" ref="X202:AH225" si="32">+$E202/$F202*I202</f>
        <v>0</v>
      </c>
      <c r="Y202" s="89">
        <f t="shared" si="32"/>
        <v>0</v>
      </c>
      <c r="Z202" s="89">
        <f t="shared" si="32"/>
        <v>0</v>
      </c>
      <c r="AA202" s="89">
        <f t="shared" si="32"/>
        <v>0</v>
      </c>
      <c r="AB202" s="89">
        <f t="shared" si="32"/>
        <v>0</v>
      </c>
      <c r="AC202" s="89">
        <f t="shared" si="32"/>
        <v>0</v>
      </c>
      <c r="AD202" s="89">
        <f t="shared" si="32"/>
        <v>0</v>
      </c>
      <c r="AE202" s="89">
        <f t="shared" si="32"/>
        <v>0</v>
      </c>
      <c r="AF202" s="89">
        <f t="shared" si="32"/>
        <v>0</v>
      </c>
      <c r="AG202" s="89">
        <f t="shared" si="32"/>
        <v>0</v>
      </c>
      <c r="AH202" s="89">
        <f t="shared" si="32"/>
        <v>130</v>
      </c>
      <c r="AI202" s="88">
        <f t="shared" si="30"/>
        <v>0</v>
      </c>
    </row>
    <row r="203" spans="1:35" ht="20.25" customHeight="1">
      <c r="A203" s="131" t="s">
        <v>314</v>
      </c>
      <c r="B203" s="91"/>
      <c r="D203" s="63">
        <v>160</v>
      </c>
      <c r="E203" s="65">
        <v>130</v>
      </c>
      <c r="F203" s="65">
        <v>18</v>
      </c>
      <c r="G203" s="86">
        <f t="shared" si="27"/>
        <v>18</v>
      </c>
      <c r="H203" s="87"/>
      <c r="I203" s="87">
        <v>11</v>
      </c>
      <c r="J203" s="87">
        <v>7</v>
      </c>
      <c r="K203" s="87"/>
      <c r="L203" s="87"/>
      <c r="M203" s="87"/>
      <c r="N203" s="87"/>
      <c r="O203" s="87"/>
      <c r="P203" s="87"/>
      <c r="Q203" s="87"/>
      <c r="R203" s="87"/>
      <c r="S203" s="87"/>
      <c r="T203" s="88">
        <f t="shared" si="29"/>
        <v>0</v>
      </c>
      <c r="U203" s="66"/>
      <c r="V203" s="86">
        <f t="shared" si="28"/>
        <v>130</v>
      </c>
      <c r="W203" s="89">
        <f t="shared" si="31"/>
        <v>0</v>
      </c>
      <c r="X203" s="89">
        <f t="shared" si="32"/>
        <v>79.444444444444443</v>
      </c>
      <c r="Y203" s="89">
        <f t="shared" si="32"/>
        <v>50.555555555555557</v>
      </c>
      <c r="Z203" s="89">
        <f t="shared" si="32"/>
        <v>0</v>
      </c>
      <c r="AA203" s="89">
        <f t="shared" si="32"/>
        <v>0</v>
      </c>
      <c r="AB203" s="89">
        <f t="shared" si="32"/>
        <v>0</v>
      </c>
      <c r="AC203" s="89">
        <f t="shared" si="32"/>
        <v>0</v>
      </c>
      <c r="AD203" s="89">
        <f t="shared" si="32"/>
        <v>0</v>
      </c>
      <c r="AE203" s="89">
        <f t="shared" si="32"/>
        <v>0</v>
      </c>
      <c r="AF203" s="89">
        <f t="shared" si="32"/>
        <v>0</v>
      </c>
      <c r="AG203" s="89">
        <f t="shared" si="32"/>
        <v>0</v>
      </c>
      <c r="AH203" s="89">
        <f t="shared" si="32"/>
        <v>0</v>
      </c>
      <c r="AI203" s="88">
        <f t="shared" si="30"/>
        <v>0</v>
      </c>
    </row>
    <row r="204" spans="1:35" ht="20.25" customHeight="1">
      <c r="A204" s="131" t="s">
        <v>315</v>
      </c>
      <c r="D204" s="63">
        <v>972</v>
      </c>
      <c r="E204" s="65">
        <v>130</v>
      </c>
      <c r="F204" s="65">
        <v>18</v>
      </c>
      <c r="G204" s="86">
        <f t="shared" si="27"/>
        <v>18</v>
      </c>
      <c r="H204" s="87"/>
      <c r="I204" s="87"/>
      <c r="J204" s="87"/>
      <c r="K204" s="87"/>
      <c r="L204" s="87"/>
      <c r="M204" s="87"/>
      <c r="N204" s="87"/>
      <c r="O204" s="87"/>
      <c r="P204" s="87"/>
      <c r="Q204" s="90">
        <v>13</v>
      </c>
      <c r="R204" s="90">
        <v>5</v>
      </c>
      <c r="S204" s="90"/>
      <c r="T204" s="88">
        <f t="shared" si="29"/>
        <v>0</v>
      </c>
      <c r="U204" s="66"/>
      <c r="V204" s="86">
        <f t="shared" si="28"/>
        <v>130</v>
      </c>
      <c r="W204" s="89">
        <f t="shared" si="31"/>
        <v>0</v>
      </c>
      <c r="X204" s="89">
        <f t="shared" si="32"/>
        <v>0</v>
      </c>
      <c r="Y204" s="89">
        <f t="shared" si="32"/>
        <v>0</v>
      </c>
      <c r="Z204" s="89">
        <f t="shared" si="32"/>
        <v>0</v>
      </c>
      <c r="AA204" s="89">
        <f t="shared" si="32"/>
        <v>0</v>
      </c>
      <c r="AB204" s="89">
        <f t="shared" si="32"/>
        <v>0</v>
      </c>
      <c r="AC204" s="89">
        <f t="shared" si="32"/>
        <v>0</v>
      </c>
      <c r="AD204" s="89">
        <f t="shared" si="32"/>
        <v>0</v>
      </c>
      <c r="AE204" s="89">
        <f t="shared" si="32"/>
        <v>0</v>
      </c>
      <c r="AF204" s="89">
        <f t="shared" si="32"/>
        <v>93.888888888888886</v>
      </c>
      <c r="AG204" s="89">
        <f t="shared" si="32"/>
        <v>36.111111111111114</v>
      </c>
      <c r="AH204" s="89">
        <f t="shared" si="32"/>
        <v>0</v>
      </c>
      <c r="AI204" s="88">
        <f t="shared" si="30"/>
        <v>0</v>
      </c>
    </row>
    <row r="205" spans="1:35" ht="20.25" customHeight="1">
      <c r="A205" s="131" t="s">
        <v>316</v>
      </c>
      <c r="D205" s="63">
        <v>281</v>
      </c>
      <c r="E205" s="65">
        <v>130</v>
      </c>
      <c r="F205" s="65">
        <v>18</v>
      </c>
      <c r="G205" s="86">
        <f t="shared" si="27"/>
        <v>18</v>
      </c>
      <c r="H205" s="87"/>
      <c r="I205" s="87"/>
      <c r="J205" s="87"/>
      <c r="K205" s="90">
        <v>7</v>
      </c>
      <c r="L205" s="90">
        <v>11</v>
      </c>
      <c r="M205" s="90"/>
      <c r="N205" s="87"/>
      <c r="O205" s="87"/>
      <c r="P205" s="87"/>
      <c r="Q205" s="87"/>
      <c r="R205" s="87"/>
      <c r="S205" s="87"/>
      <c r="T205" s="88">
        <f t="shared" si="29"/>
        <v>0</v>
      </c>
      <c r="U205" s="66"/>
      <c r="V205" s="86">
        <f t="shared" si="28"/>
        <v>130</v>
      </c>
      <c r="W205" s="89">
        <f t="shared" si="31"/>
        <v>0</v>
      </c>
      <c r="X205" s="89">
        <f t="shared" si="32"/>
        <v>0</v>
      </c>
      <c r="Y205" s="89">
        <f t="shared" si="32"/>
        <v>0</v>
      </c>
      <c r="Z205" s="89">
        <f t="shared" si="32"/>
        <v>50.555555555555557</v>
      </c>
      <c r="AA205" s="89">
        <f t="shared" si="32"/>
        <v>79.444444444444443</v>
      </c>
      <c r="AB205" s="89">
        <f t="shared" si="32"/>
        <v>0</v>
      </c>
      <c r="AC205" s="89">
        <f t="shared" si="32"/>
        <v>0</v>
      </c>
      <c r="AD205" s="89">
        <f t="shared" si="32"/>
        <v>0</v>
      </c>
      <c r="AE205" s="89">
        <f t="shared" si="32"/>
        <v>0</v>
      </c>
      <c r="AF205" s="89">
        <f t="shared" si="32"/>
        <v>0</v>
      </c>
      <c r="AG205" s="89">
        <f t="shared" si="32"/>
        <v>0</v>
      </c>
      <c r="AH205" s="89">
        <f t="shared" si="32"/>
        <v>0</v>
      </c>
      <c r="AI205" s="88">
        <f t="shared" si="30"/>
        <v>0</v>
      </c>
    </row>
    <row r="206" spans="1:35" ht="20.25" customHeight="1">
      <c r="A206" s="131" t="s">
        <v>317</v>
      </c>
      <c r="D206" s="63">
        <v>120</v>
      </c>
      <c r="E206" s="65">
        <v>130</v>
      </c>
      <c r="F206" s="65">
        <v>18</v>
      </c>
      <c r="G206" s="86">
        <f t="shared" si="27"/>
        <v>0</v>
      </c>
      <c r="H206" s="87"/>
      <c r="I206" s="87"/>
      <c r="J206" s="87"/>
      <c r="K206" s="87"/>
      <c r="L206" s="87"/>
      <c r="M206" s="87"/>
      <c r="N206" s="87"/>
      <c r="O206" s="87"/>
      <c r="P206" s="87"/>
      <c r="Q206" s="87"/>
      <c r="R206" s="87"/>
      <c r="S206" s="87"/>
      <c r="T206" s="88">
        <f>+F206-SUM(H206:S206)</f>
        <v>18</v>
      </c>
      <c r="U206" s="66"/>
      <c r="V206" s="86">
        <f t="shared" si="28"/>
        <v>0</v>
      </c>
      <c r="W206" s="89">
        <f t="shared" si="31"/>
        <v>0</v>
      </c>
      <c r="X206" s="89">
        <f t="shared" si="32"/>
        <v>0</v>
      </c>
      <c r="Y206" s="89">
        <f t="shared" si="32"/>
        <v>0</v>
      </c>
      <c r="Z206" s="89">
        <f t="shared" si="32"/>
        <v>0</v>
      </c>
      <c r="AA206" s="89">
        <f t="shared" si="32"/>
        <v>0</v>
      </c>
      <c r="AB206" s="89">
        <f t="shared" si="32"/>
        <v>0</v>
      </c>
      <c r="AC206" s="89">
        <f t="shared" si="32"/>
        <v>0</v>
      </c>
      <c r="AD206" s="89">
        <f t="shared" si="32"/>
        <v>0</v>
      </c>
      <c r="AE206" s="89">
        <f t="shared" si="32"/>
        <v>0</v>
      </c>
      <c r="AF206" s="89">
        <f t="shared" si="32"/>
        <v>0</v>
      </c>
      <c r="AG206" s="89">
        <f t="shared" si="32"/>
        <v>0</v>
      </c>
      <c r="AH206" s="89">
        <f t="shared" si="32"/>
        <v>0</v>
      </c>
      <c r="AI206" s="88">
        <f t="shared" si="30"/>
        <v>130</v>
      </c>
    </row>
    <row r="207" spans="1:35" ht="20.25" customHeight="1">
      <c r="A207" s="131" t="s">
        <v>318</v>
      </c>
      <c r="B207" s="91"/>
      <c r="C207" s="91"/>
      <c r="D207" s="63">
        <v>972</v>
      </c>
      <c r="E207" s="65">
        <v>130</v>
      </c>
      <c r="F207" s="65">
        <v>18</v>
      </c>
      <c r="G207" s="86">
        <f t="shared" si="27"/>
        <v>18</v>
      </c>
      <c r="H207" s="87"/>
      <c r="I207" s="87"/>
      <c r="J207" s="87"/>
      <c r="K207" s="87"/>
      <c r="L207" s="87"/>
      <c r="M207" s="87">
        <v>9</v>
      </c>
      <c r="N207" s="87"/>
      <c r="O207" s="87">
        <v>9</v>
      </c>
      <c r="P207" s="87"/>
      <c r="Q207" s="87"/>
      <c r="R207" s="87"/>
      <c r="S207" s="87"/>
      <c r="T207" s="88">
        <f t="shared" si="29"/>
        <v>0</v>
      </c>
      <c r="U207" s="66"/>
      <c r="V207" s="86">
        <f t="shared" si="28"/>
        <v>130</v>
      </c>
      <c r="W207" s="89">
        <f t="shared" si="31"/>
        <v>0</v>
      </c>
      <c r="X207" s="89">
        <f t="shared" si="32"/>
        <v>0</v>
      </c>
      <c r="Y207" s="89">
        <f t="shared" si="32"/>
        <v>0</v>
      </c>
      <c r="Z207" s="89">
        <f t="shared" si="32"/>
        <v>0</v>
      </c>
      <c r="AA207" s="89">
        <f t="shared" si="32"/>
        <v>0</v>
      </c>
      <c r="AB207" s="89">
        <f t="shared" si="32"/>
        <v>65</v>
      </c>
      <c r="AC207" s="89">
        <f t="shared" si="32"/>
        <v>0</v>
      </c>
      <c r="AD207" s="89">
        <f t="shared" si="32"/>
        <v>65</v>
      </c>
      <c r="AE207" s="89">
        <f t="shared" si="32"/>
        <v>0</v>
      </c>
      <c r="AF207" s="89">
        <f t="shared" si="32"/>
        <v>0</v>
      </c>
      <c r="AG207" s="89">
        <f t="shared" si="32"/>
        <v>0</v>
      </c>
      <c r="AH207" s="89">
        <f t="shared" si="32"/>
        <v>0</v>
      </c>
      <c r="AI207" s="88">
        <f t="shared" si="30"/>
        <v>0</v>
      </c>
    </row>
    <row r="208" spans="1:35" ht="20.25" customHeight="1">
      <c r="A208" s="131" t="s">
        <v>319</v>
      </c>
      <c r="D208" s="63">
        <v>281</v>
      </c>
      <c r="E208" s="65">
        <v>130</v>
      </c>
      <c r="F208" s="65">
        <v>18</v>
      </c>
      <c r="G208" s="86">
        <f t="shared" si="27"/>
        <v>18</v>
      </c>
      <c r="H208" s="87"/>
      <c r="I208" s="87"/>
      <c r="J208" s="90">
        <v>3</v>
      </c>
      <c r="K208" s="90">
        <v>15</v>
      </c>
      <c r="L208" s="87"/>
      <c r="M208" s="87"/>
      <c r="N208" s="87"/>
      <c r="O208" s="87"/>
      <c r="P208" s="87"/>
      <c r="Q208" s="87"/>
      <c r="R208" s="87"/>
      <c r="S208" s="87"/>
      <c r="T208" s="88">
        <f t="shared" si="29"/>
        <v>0</v>
      </c>
      <c r="U208" s="66"/>
      <c r="V208" s="86">
        <f t="shared" si="28"/>
        <v>130</v>
      </c>
      <c r="W208" s="89">
        <f t="shared" si="31"/>
        <v>0</v>
      </c>
      <c r="X208" s="89">
        <f t="shared" si="32"/>
        <v>0</v>
      </c>
      <c r="Y208" s="89">
        <f t="shared" si="32"/>
        <v>21.666666666666668</v>
      </c>
      <c r="Z208" s="89">
        <f t="shared" si="32"/>
        <v>108.33333333333333</v>
      </c>
      <c r="AA208" s="89">
        <f t="shared" si="32"/>
        <v>0</v>
      </c>
      <c r="AB208" s="89">
        <f t="shared" si="32"/>
        <v>0</v>
      </c>
      <c r="AC208" s="89">
        <f t="shared" si="32"/>
        <v>0</v>
      </c>
      <c r="AD208" s="89">
        <f t="shared" si="32"/>
        <v>0</v>
      </c>
      <c r="AE208" s="89">
        <f t="shared" si="32"/>
        <v>0</v>
      </c>
      <c r="AF208" s="89">
        <f t="shared" si="32"/>
        <v>0</v>
      </c>
      <c r="AG208" s="89">
        <f t="shared" si="32"/>
        <v>0</v>
      </c>
      <c r="AH208" s="89">
        <f t="shared" si="32"/>
        <v>0</v>
      </c>
      <c r="AI208" s="88">
        <f t="shared" si="30"/>
        <v>0</v>
      </c>
    </row>
    <row r="209" spans="1:35" ht="20.25" customHeight="1">
      <c r="A209" s="131" t="s">
        <v>320</v>
      </c>
      <c r="D209" s="63">
        <v>251</v>
      </c>
      <c r="E209" s="65">
        <v>130</v>
      </c>
      <c r="F209" s="65">
        <v>18</v>
      </c>
      <c r="G209" s="86">
        <f t="shared" si="27"/>
        <v>18</v>
      </c>
      <c r="H209" s="87"/>
      <c r="I209" s="87">
        <v>18</v>
      </c>
      <c r="J209" s="87"/>
      <c r="K209" s="87"/>
      <c r="L209" s="87"/>
      <c r="M209" s="87"/>
      <c r="N209" s="87"/>
      <c r="O209" s="87"/>
      <c r="P209" s="87"/>
      <c r="Q209" s="87"/>
      <c r="R209" s="87"/>
      <c r="S209" s="87"/>
      <c r="T209" s="88">
        <f t="shared" si="29"/>
        <v>0</v>
      </c>
      <c r="U209" s="66"/>
      <c r="V209" s="86">
        <f>SUM(W209:AH209)</f>
        <v>130</v>
      </c>
      <c r="W209" s="89">
        <f t="shared" si="31"/>
        <v>0</v>
      </c>
      <c r="X209" s="89">
        <f t="shared" si="32"/>
        <v>130</v>
      </c>
      <c r="Y209" s="89">
        <f t="shared" si="32"/>
        <v>0</v>
      </c>
      <c r="Z209" s="89">
        <f t="shared" si="32"/>
        <v>0</v>
      </c>
      <c r="AA209" s="89">
        <f t="shared" si="32"/>
        <v>0</v>
      </c>
      <c r="AB209" s="89">
        <f t="shared" si="32"/>
        <v>0</v>
      </c>
      <c r="AC209" s="89">
        <f t="shared" si="32"/>
        <v>0</v>
      </c>
      <c r="AD209" s="89">
        <f t="shared" si="32"/>
        <v>0</v>
      </c>
      <c r="AE209" s="89">
        <f t="shared" si="32"/>
        <v>0</v>
      </c>
      <c r="AF209" s="89">
        <f t="shared" si="32"/>
        <v>0</v>
      </c>
      <c r="AG209" s="89">
        <f t="shared" si="32"/>
        <v>0</v>
      </c>
      <c r="AH209" s="89">
        <f t="shared" si="32"/>
        <v>0</v>
      </c>
      <c r="AI209" s="88">
        <f t="shared" si="30"/>
        <v>0</v>
      </c>
    </row>
    <row r="210" spans="1:35" ht="20.25" customHeight="1">
      <c r="A210" s="131" t="s">
        <v>321</v>
      </c>
      <c r="D210" s="63">
        <v>251</v>
      </c>
      <c r="E210" s="65">
        <v>130</v>
      </c>
      <c r="F210" s="65">
        <v>18</v>
      </c>
      <c r="G210" s="86">
        <f t="shared" si="27"/>
        <v>18</v>
      </c>
      <c r="H210" s="87">
        <v>18</v>
      </c>
      <c r="I210" s="87"/>
      <c r="J210" s="87"/>
      <c r="K210" s="87"/>
      <c r="L210" s="87"/>
      <c r="M210" s="87"/>
      <c r="N210" s="87"/>
      <c r="O210" s="87"/>
      <c r="P210" s="87"/>
      <c r="Q210" s="87"/>
      <c r="R210" s="87"/>
      <c r="S210" s="87"/>
      <c r="T210" s="88">
        <f t="shared" si="29"/>
        <v>0</v>
      </c>
      <c r="U210" s="66"/>
      <c r="V210" s="86">
        <f t="shared" ref="V210:V273" si="33">SUM(W210:AH210)</f>
        <v>130</v>
      </c>
      <c r="W210" s="89">
        <f t="shared" si="31"/>
        <v>130</v>
      </c>
      <c r="X210" s="89">
        <f t="shared" si="32"/>
        <v>0</v>
      </c>
      <c r="Y210" s="89">
        <f t="shared" si="32"/>
        <v>0</v>
      </c>
      <c r="Z210" s="89">
        <f t="shared" si="32"/>
        <v>0</v>
      </c>
      <c r="AA210" s="89">
        <f t="shared" si="32"/>
        <v>0</v>
      </c>
      <c r="AB210" s="89">
        <f t="shared" si="32"/>
        <v>0</v>
      </c>
      <c r="AC210" s="89">
        <f t="shared" si="32"/>
        <v>0</v>
      </c>
      <c r="AD210" s="89">
        <f t="shared" si="32"/>
        <v>0</v>
      </c>
      <c r="AE210" s="89">
        <f t="shared" si="32"/>
        <v>0</v>
      </c>
      <c r="AF210" s="89">
        <f t="shared" si="32"/>
        <v>0</v>
      </c>
      <c r="AG210" s="89">
        <f t="shared" si="32"/>
        <v>0</v>
      </c>
      <c r="AH210" s="89">
        <f t="shared" si="32"/>
        <v>0</v>
      </c>
      <c r="AI210" s="88">
        <f t="shared" si="30"/>
        <v>0</v>
      </c>
    </row>
    <row r="211" spans="1:35" ht="20.25" customHeight="1">
      <c r="A211" s="131" t="s">
        <v>322</v>
      </c>
      <c r="B211" s="91"/>
      <c r="D211" s="63">
        <v>281</v>
      </c>
      <c r="E211" s="65">
        <v>130</v>
      </c>
      <c r="F211" s="65">
        <v>18</v>
      </c>
      <c r="G211" s="86">
        <f t="shared" si="27"/>
        <v>18</v>
      </c>
      <c r="H211" s="87"/>
      <c r="I211" s="87">
        <v>17</v>
      </c>
      <c r="J211" s="87">
        <v>1</v>
      </c>
      <c r="K211" s="87"/>
      <c r="L211" s="87"/>
      <c r="M211" s="87"/>
      <c r="N211" s="87"/>
      <c r="O211" s="87"/>
      <c r="P211" s="87"/>
      <c r="Q211" s="87"/>
      <c r="R211" s="87"/>
      <c r="S211" s="87"/>
      <c r="T211" s="88">
        <f t="shared" si="29"/>
        <v>0</v>
      </c>
      <c r="U211" s="66"/>
      <c r="V211" s="86">
        <f t="shared" si="33"/>
        <v>130</v>
      </c>
      <c r="W211" s="89">
        <f t="shared" si="31"/>
        <v>0</v>
      </c>
      <c r="X211" s="89">
        <f t="shared" si="32"/>
        <v>122.77777777777779</v>
      </c>
      <c r="Y211" s="89">
        <f t="shared" si="32"/>
        <v>7.2222222222222223</v>
      </c>
      <c r="Z211" s="89">
        <f t="shared" si="32"/>
        <v>0</v>
      </c>
      <c r="AA211" s="89">
        <f t="shared" si="32"/>
        <v>0</v>
      </c>
      <c r="AB211" s="89">
        <f t="shared" si="32"/>
        <v>0</v>
      </c>
      <c r="AC211" s="89">
        <f t="shared" si="32"/>
        <v>0</v>
      </c>
      <c r="AD211" s="89">
        <f t="shared" si="32"/>
        <v>0</v>
      </c>
      <c r="AE211" s="89">
        <f t="shared" si="32"/>
        <v>0</v>
      </c>
      <c r="AF211" s="89">
        <f t="shared" si="32"/>
        <v>0</v>
      </c>
      <c r="AG211" s="89">
        <f t="shared" si="32"/>
        <v>0</v>
      </c>
      <c r="AH211" s="89">
        <f t="shared" si="32"/>
        <v>0</v>
      </c>
      <c r="AI211" s="88">
        <f t="shared" si="30"/>
        <v>0</v>
      </c>
    </row>
    <row r="212" spans="1:35" ht="20.25" customHeight="1">
      <c r="A212" s="131" t="s">
        <v>323</v>
      </c>
      <c r="D212" s="63">
        <v>420</v>
      </c>
      <c r="E212" s="65">
        <v>130</v>
      </c>
      <c r="F212" s="65">
        <v>18</v>
      </c>
      <c r="G212" s="86">
        <f t="shared" si="27"/>
        <v>17</v>
      </c>
      <c r="H212" s="87"/>
      <c r="I212" s="87"/>
      <c r="J212" s="87"/>
      <c r="K212" s="87"/>
      <c r="L212" s="87"/>
      <c r="M212" s="87"/>
      <c r="N212" s="87"/>
      <c r="O212" s="90">
        <v>11</v>
      </c>
      <c r="P212" s="90">
        <v>6</v>
      </c>
      <c r="Q212" s="87"/>
      <c r="R212" s="87"/>
      <c r="S212" s="87"/>
      <c r="T212" s="88">
        <f t="shared" si="29"/>
        <v>1</v>
      </c>
      <c r="U212" s="66"/>
      <c r="V212" s="86">
        <f t="shared" si="33"/>
        <v>122.77777777777777</v>
      </c>
      <c r="W212" s="89">
        <f t="shared" si="31"/>
        <v>0</v>
      </c>
      <c r="X212" s="89">
        <f t="shared" si="32"/>
        <v>0</v>
      </c>
      <c r="Y212" s="89">
        <f t="shared" si="32"/>
        <v>0</v>
      </c>
      <c r="Z212" s="89">
        <f t="shared" si="32"/>
        <v>0</v>
      </c>
      <c r="AA212" s="89">
        <f t="shared" si="32"/>
        <v>0</v>
      </c>
      <c r="AB212" s="89">
        <f t="shared" si="32"/>
        <v>0</v>
      </c>
      <c r="AC212" s="89">
        <f t="shared" si="32"/>
        <v>0</v>
      </c>
      <c r="AD212" s="89">
        <f t="shared" si="32"/>
        <v>79.444444444444443</v>
      </c>
      <c r="AE212" s="89">
        <f t="shared" si="32"/>
        <v>43.333333333333336</v>
      </c>
      <c r="AF212" s="89">
        <f t="shared" si="32"/>
        <v>0</v>
      </c>
      <c r="AG212" s="89">
        <f t="shared" si="32"/>
        <v>0</v>
      </c>
      <c r="AH212" s="89">
        <f t="shared" si="32"/>
        <v>0</v>
      </c>
      <c r="AI212" s="88">
        <f t="shared" si="30"/>
        <v>7.2222222222222285</v>
      </c>
    </row>
    <row r="213" spans="1:35" ht="20.25" customHeight="1">
      <c r="A213" s="131" t="s">
        <v>324</v>
      </c>
      <c r="D213" s="63">
        <v>212</v>
      </c>
      <c r="E213" s="65">
        <v>130</v>
      </c>
      <c r="F213" s="65">
        <v>18</v>
      </c>
      <c r="G213" s="86">
        <f t="shared" si="27"/>
        <v>18</v>
      </c>
      <c r="H213" s="87">
        <v>18</v>
      </c>
      <c r="I213" s="87"/>
      <c r="J213" s="87"/>
      <c r="K213" s="87"/>
      <c r="L213" s="87"/>
      <c r="M213" s="87"/>
      <c r="N213" s="87"/>
      <c r="O213" s="87"/>
      <c r="P213" s="87"/>
      <c r="Q213" s="87"/>
      <c r="R213" s="87"/>
      <c r="S213" s="87"/>
      <c r="T213" s="88">
        <f t="shared" si="29"/>
        <v>0</v>
      </c>
      <c r="U213" s="66"/>
      <c r="V213" s="86">
        <f t="shared" si="33"/>
        <v>130</v>
      </c>
      <c r="W213" s="89">
        <f t="shared" si="31"/>
        <v>130</v>
      </c>
      <c r="X213" s="89">
        <f t="shared" si="32"/>
        <v>0</v>
      </c>
      <c r="Y213" s="89">
        <f t="shared" si="32"/>
        <v>0</v>
      </c>
      <c r="Z213" s="89">
        <f t="shared" si="32"/>
        <v>0</v>
      </c>
      <c r="AA213" s="89">
        <f t="shared" si="32"/>
        <v>0</v>
      </c>
      <c r="AB213" s="89">
        <f t="shared" si="32"/>
        <v>0</v>
      </c>
      <c r="AC213" s="89">
        <f t="shared" si="32"/>
        <v>0</v>
      </c>
      <c r="AD213" s="89">
        <f t="shared" si="32"/>
        <v>0</v>
      </c>
      <c r="AE213" s="89">
        <f t="shared" si="32"/>
        <v>0</v>
      </c>
      <c r="AF213" s="89">
        <f t="shared" si="32"/>
        <v>0</v>
      </c>
      <c r="AG213" s="89">
        <f t="shared" si="32"/>
        <v>0</v>
      </c>
      <c r="AH213" s="89">
        <f t="shared" si="32"/>
        <v>0</v>
      </c>
      <c r="AI213" s="88">
        <f t="shared" si="30"/>
        <v>0</v>
      </c>
    </row>
    <row r="214" spans="1:35" ht="20.25" customHeight="1">
      <c r="A214" s="131" t="s">
        <v>325</v>
      </c>
      <c r="D214" s="63">
        <v>650</v>
      </c>
      <c r="E214" s="65">
        <v>130</v>
      </c>
      <c r="F214" s="65">
        <v>18</v>
      </c>
      <c r="G214" s="86">
        <f t="shared" si="27"/>
        <v>0</v>
      </c>
      <c r="H214" s="87"/>
      <c r="I214" s="87"/>
      <c r="J214" s="87"/>
      <c r="K214" s="87"/>
      <c r="L214" s="87"/>
      <c r="M214" s="87"/>
      <c r="N214" s="87"/>
      <c r="O214" s="87"/>
      <c r="P214" s="87"/>
      <c r="Q214" s="87"/>
      <c r="R214" s="87"/>
      <c r="S214" s="87"/>
      <c r="T214" s="88">
        <f t="shared" si="29"/>
        <v>18</v>
      </c>
      <c r="U214" s="66"/>
      <c r="V214" s="86">
        <f t="shared" si="33"/>
        <v>0</v>
      </c>
      <c r="W214" s="89">
        <f t="shared" si="31"/>
        <v>0</v>
      </c>
      <c r="X214" s="89">
        <f t="shared" si="32"/>
        <v>0</v>
      </c>
      <c r="Y214" s="89">
        <f t="shared" si="32"/>
        <v>0</v>
      </c>
      <c r="Z214" s="89">
        <f t="shared" si="32"/>
        <v>0</v>
      </c>
      <c r="AA214" s="89">
        <f t="shared" si="32"/>
        <v>0</v>
      </c>
      <c r="AB214" s="89">
        <f t="shared" si="32"/>
        <v>0</v>
      </c>
      <c r="AC214" s="89">
        <f t="shared" si="32"/>
        <v>0</v>
      </c>
      <c r="AD214" s="89">
        <f t="shared" si="32"/>
        <v>0</v>
      </c>
      <c r="AE214" s="89">
        <f t="shared" si="32"/>
        <v>0</v>
      </c>
      <c r="AF214" s="89">
        <f t="shared" si="32"/>
        <v>0</v>
      </c>
      <c r="AG214" s="89">
        <f t="shared" si="32"/>
        <v>0</v>
      </c>
      <c r="AH214" s="89">
        <f t="shared" si="32"/>
        <v>0</v>
      </c>
      <c r="AI214" s="88">
        <f t="shared" si="30"/>
        <v>130</v>
      </c>
    </row>
    <row r="215" spans="1:35" ht="20.25" customHeight="1">
      <c r="A215" s="131" t="s">
        <v>326</v>
      </c>
      <c r="D215" s="63">
        <v>650</v>
      </c>
      <c r="E215" s="65">
        <v>130</v>
      </c>
      <c r="F215" s="65">
        <v>18</v>
      </c>
      <c r="G215" s="86">
        <f t="shared" si="27"/>
        <v>0</v>
      </c>
      <c r="H215" s="87"/>
      <c r="I215" s="87"/>
      <c r="J215" s="87"/>
      <c r="K215" s="87"/>
      <c r="L215" s="87"/>
      <c r="M215" s="87"/>
      <c r="N215" s="87"/>
      <c r="O215" s="87"/>
      <c r="P215" s="87"/>
      <c r="Q215" s="87"/>
      <c r="R215" s="87"/>
      <c r="S215" s="87"/>
      <c r="T215" s="88">
        <f t="shared" si="29"/>
        <v>18</v>
      </c>
      <c r="U215" s="66"/>
      <c r="V215" s="86">
        <f t="shared" si="33"/>
        <v>0</v>
      </c>
      <c r="W215" s="89">
        <f t="shared" si="31"/>
        <v>0</v>
      </c>
      <c r="X215" s="89">
        <f t="shared" si="32"/>
        <v>0</v>
      </c>
      <c r="Y215" s="89">
        <f t="shared" si="32"/>
        <v>0</v>
      </c>
      <c r="Z215" s="89">
        <f t="shared" si="32"/>
        <v>0</v>
      </c>
      <c r="AA215" s="89">
        <f t="shared" si="32"/>
        <v>0</v>
      </c>
      <c r="AB215" s="89">
        <f t="shared" si="32"/>
        <v>0</v>
      </c>
      <c r="AC215" s="89">
        <f t="shared" si="32"/>
        <v>0</v>
      </c>
      <c r="AD215" s="89">
        <f t="shared" si="32"/>
        <v>0</v>
      </c>
      <c r="AE215" s="89">
        <f t="shared" si="32"/>
        <v>0</v>
      </c>
      <c r="AF215" s="89">
        <f t="shared" si="32"/>
        <v>0</v>
      </c>
      <c r="AG215" s="89">
        <f t="shared" si="32"/>
        <v>0</v>
      </c>
      <c r="AH215" s="89">
        <f t="shared" si="32"/>
        <v>0</v>
      </c>
      <c r="AI215" s="88">
        <f t="shared" si="30"/>
        <v>130</v>
      </c>
    </row>
    <row r="216" spans="1:35" ht="20.25" customHeight="1">
      <c r="A216" s="131" t="s">
        <v>327</v>
      </c>
      <c r="D216" s="63">
        <v>140</v>
      </c>
      <c r="E216" s="65">
        <v>130</v>
      </c>
      <c r="F216" s="65">
        <v>18</v>
      </c>
      <c r="G216" s="86">
        <f t="shared" si="27"/>
        <v>18</v>
      </c>
      <c r="H216" s="87"/>
      <c r="I216" s="87"/>
      <c r="J216" s="87"/>
      <c r="K216" s="87"/>
      <c r="L216" s="87"/>
      <c r="M216" s="87"/>
      <c r="N216" s="87"/>
      <c r="O216" s="87"/>
      <c r="P216" s="87"/>
      <c r="Q216" s="87">
        <v>7</v>
      </c>
      <c r="R216" s="87"/>
      <c r="S216" s="90">
        <v>11</v>
      </c>
      <c r="T216" s="88">
        <f t="shared" si="29"/>
        <v>0</v>
      </c>
      <c r="U216" s="66"/>
      <c r="V216" s="86">
        <f t="shared" si="33"/>
        <v>130</v>
      </c>
      <c r="W216" s="89">
        <f t="shared" si="31"/>
        <v>0</v>
      </c>
      <c r="X216" s="89">
        <f t="shared" si="32"/>
        <v>0</v>
      </c>
      <c r="Y216" s="89">
        <f t="shared" si="32"/>
        <v>0</v>
      </c>
      <c r="Z216" s="89">
        <f t="shared" si="32"/>
        <v>0</v>
      </c>
      <c r="AA216" s="89">
        <f t="shared" si="32"/>
        <v>0</v>
      </c>
      <c r="AB216" s="89">
        <f t="shared" si="32"/>
        <v>0</v>
      </c>
      <c r="AC216" s="89">
        <f t="shared" si="32"/>
        <v>0</v>
      </c>
      <c r="AD216" s="89">
        <f t="shared" si="32"/>
        <v>0</v>
      </c>
      <c r="AE216" s="89">
        <f t="shared" si="32"/>
        <v>0</v>
      </c>
      <c r="AF216" s="89">
        <f t="shared" si="32"/>
        <v>50.555555555555557</v>
      </c>
      <c r="AG216" s="89">
        <f t="shared" si="32"/>
        <v>0</v>
      </c>
      <c r="AH216" s="89">
        <f t="shared" si="32"/>
        <v>79.444444444444443</v>
      </c>
      <c r="AI216" s="88">
        <f t="shared" si="30"/>
        <v>0</v>
      </c>
    </row>
    <row r="217" spans="1:35" ht="20.25" customHeight="1">
      <c r="A217" s="131" t="s">
        <v>328</v>
      </c>
      <c r="B217" s="91"/>
      <c r="C217" s="91"/>
      <c r="D217" s="63">
        <v>120</v>
      </c>
      <c r="E217" s="65">
        <v>130</v>
      </c>
      <c r="F217" s="65">
        <v>18</v>
      </c>
      <c r="G217" s="86">
        <f t="shared" si="27"/>
        <v>18</v>
      </c>
      <c r="H217" s="87"/>
      <c r="I217" s="87"/>
      <c r="J217" s="87"/>
      <c r="K217" s="87"/>
      <c r="L217" s="87"/>
      <c r="M217" s="87"/>
      <c r="N217" s="87"/>
      <c r="O217" s="87"/>
      <c r="P217" s="87"/>
      <c r="Q217" s="87"/>
      <c r="R217" s="87">
        <v>10</v>
      </c>
      <c r="S217" s="87">
        <v>8</v>
      </c>
      <c r="T217" s="88">
        <f t="shared" si="29"/>
        <v>0</v>
      </c>
      <c r="U217" s="66"/>
      <c r="V217" s="86">
        <f t="shared" si="33"/>
        <v>130</v>
      </c>
      <c r="W217" s="89">
        <f t="shared" si="31"/>
        <v>0</v>
      </c>
      <c r="X217" s="89">
        <f t="shared" si="32"/>
        <v>0</v>
      </c>
      <c r="Y217" s="89">
        <f t="shared" si="32"/>
        <v>0</v>
      </c>
      <c r="Z217" s="89">
        <f t="shared" si="32"/>
        <v>0</v>
      </c>
      <c r="AA217" s="89">
        <f t="shared" si="32"/>
        <v>0</v>
      </c>
      <c r="AB217" s="89">
        <f t="shared" si="32"/>
        <v>0</v>
      </c>
      <c r="AC217" s="89">
        <f t="shared" si="32"/>
        <v>0</v>
      </c>
      <c r="AD217" s="89">
        <f t="shared" si="32"/>
        <v>0</v>
      </c>
      <c r="AE217" s="89">
        <f t="shared" si="32"/>
        <v>0</v>
      </c>
      <c r="AF217" s="89">
        <f t="shared" si="32"/>
        <v>0</v>
      </c>
      <c r="AG217" s="89">
        <f t="shared" si="32"/>
        <v>72.222222222222229</v>
      </c>
      <c r="AH217" s="89">
        <f t="shared" si="32"/>
        <v>57.777777777777779</v>
      </c>
      <c r="AI217" s="88">
        <f t="shared" si="30"/>
        <v>0</v>
      </c>
    </row>
    <row r="218" spans="1:35" ht="20.25" customHeight="1">
      <c r="A218" s="131" t="s">
        <v>329</v>
      </c>
      <c r="D218" s="63">
        <v>650</v>
      </c>
      <c r="E218" s="65">
        <v>130</v>
      </c>
      <c r="F218" s="65">
        <v>18</v>
      </c>
      <c r="G218" s="86">
        <f t="shared" si="27"/>
        <v>0</v>
      </c>
      <c r="H218" s="87"/>
      <c r="I218" s="87"/>
      <c r="J218" s="87"/>
      <c r="K218" s="87"/>
      <c r="L218" s="87"/>
      <c r="M218" s="87"/>
      <c r="N218" s="87"/>
      <c r="O218" s="87"/>
      <c r="P218" s="87"/>
      <c r="Q218" s="87"/>
      <c r="R218" s="87"/>
      <c r="S218" s="87"/>
      <c r="T218" s="88">
        <f t="shared" si="29"/>
        <v>18</v>
      </c>
      <c r="U218" s="66"/>
      <c r="V218" s="86">
        <f t="shared" si="33"/>
        <v>0</v>
      </c>
      <c r="W218" s="89">
        <f t="shared" si="31"/>
        <v>0</v>
      </c>
      <c r="X218" s="89">
        <f t="shared" si="32"/>
        <v>0</v>
      </c>
      <c r="Y218" s="89">
        <f t="shared" si="32"/>
        <v>0</v>
      </c>
      <c r="Z218" s="89">
        <f t="shared" si="32"/>
        <v>0</v>
      </c>
      <c r="AA218" s="89">
        <f t="shared" si="32"/>
        <v>0</v>
      </c>
      <c r="AB218" s="89">
        <f t="shared" si="32"/>
        <v>0</v>
      </c>
      <c r="AC218" s="89">
        <f t="shared" si="32"/>
        <v>0</v>
      </c>
      <c r="AD218" s="89">
        <f t="shared" si="32"/>
        <v>0</v>
      </c>
      <c r="AE218" s="89">
        <f t="shared" si="32"/>
        <v>0</v>
      </c>
      <c r="AF218" s="89">
        <f t="shared" si="32"/>
        <v>0</v>
      </c>
      <c r="AG218" s="89">
        <f t="shared" si="32"/>
        <v>0</v>
      </c>
      <c r="AH218" s="89">
        <f t="shared" si="32"/>
        <v>0</v>
      </c>
      <c r="AI218" s="88">
        <f t="shared" si="30"/>
        <v>130</v>
      </c>
    </row>
    <row r="219" spans="1:35" ht="20.25" customHeight="1">
      <c r="A219" s="131" t="s">
        <v>330</v>
      </c>
      <c r="D219" s="63">
        <v>216</v>
      </c>
      <c r="E219" s="65">
        <v>130</v>
      </c>
      <c r="F219" s="65">
        <v>18</v>
      </c>
      <c r="G219" s="86">
        <f t="shared" si="27"/>
        <v>18</v>
      </c>
      <c r="H219" s="87">
        <v>18</v>
      </c>
      <c r="I219" s="87"/>
      <c r="J219" s="87"/>
      <c r="K219" s="87"/>
      <c r="L219" s="87"/>
      <c r="M219" s="87"/>
      <c r="N219" s="87"/>
      <c r="O219" s="87"/>
      <c r="P219" s="87"/>
      <c r="Q219" s="87"/>
      <c r="R219" s="87"/>
      <c r="S219" s="87"/>
      <c r="T219" s="88">
        <f t="shared" si="29"/>
        <v>0</v>
      </c>
      <c r="U219" s="66"/>
      <c r="V219" s="86">
        <f t="shared" si="33"/>
        <v>130</v>
      </c>
      <c r="W219" s="89">
        <f t="shared" si="31"/>
        <v>130</v>
      </c>
      <c r="X219" s="89">
        <f t="shared" si="32"/>
        <v>0</v>
      </c>
      <c r="Y219" s="89">
        <f t="shared" si="32"/>
        <v>0</v>
      </c>
      <c r="Z219" s="89">
        <f t="shared" si="32"/>
        <v>0</v>
      </c>
      <c r="AA219" s="89">
        <f t="shared" si="32"/>
        <v>0</v>
      </c>
      <c r="AB219" s="89">
        <f t="shared" si="32"/>
        <v>0</v>
      </c>
      <c r="AC219" s="89">
        <f t="shared" si="32"/>
        <v>0</v>
      </c>
      <c r="AD219" s="89">
        <f t="shared" si="32"/>
        <v>0</v>
      </c>
      <c r="AE219" s="89">
        <f t="shared" si="32"/>
        <v>0</v>
      </c>
      <c r="AF219" s="89">
        <f t="shared" si="32"/>
        <v>0</v>
      </c>
      <c r="AG219" s="89">
        <f t="shared" si="32"/>
        <v>0</v>
      </c>
      <c r="AH219" s="89">
        <f t="shared" si="32"/>
        <v>0</v>
      </c>
      <c r="AI219" s="88">
        <f t="shared" si="30"/>
        <v>0</v>
      </c>
    </row>
    <row r="220" spans="1:35" ht="20.25" customHeight="1">
      <c r="A220" s="131" t="s">
        <v>331</v>
      </c>
      <c r="D220" s="63">
        <v>650</v>
      </c>
      <c r="E220" s="65">
        <v>130</v>
      </c>
      <c r="F220" s="65">
        <v>18</v>
      </c>
      <c r="G220" s="86">
        <f t="shared" si="27"/>
        <v>0</v>
      </c>
      <c r="H220" s="87"/>
      <c r="I220" s="87"/>
      <c r="J220" s="87"/>
      <c r="K220" s="87"/>
      <c r="L220" s="87"/>
      <c r="M220" s="87"/>
      <c r="N220" s="87"/>
      <c r="O220" s="87"/>
      <c r="P220" s="87"/>
      <c r="Q220" s="87"/>
      <c r="R220" s="87"/>
      <c r="S220" s="87"/>
      <c r="T220" s="88">
        <f t="shared" si="29"/>
        <v>18</v>
      </c>
      <c r="U220" s="66"/>
      <c r="V220" s="86">
        <f t="shared" si="33"/>
        <v>0</v>
      </c>
      <c r="W220" s="89">
        <f t="shared" si="31"/>
        <v>0</v>
      </c>
      <c r="X220" s="89">
        <f t="shared" si="32"/>
        <v>0</v>
      </c>
      <c r="Y220" s="89">
        <f t="shared" si="32"/>
        <v>0</v>
      </c>
      <c r="Z220" s="89">
        <f t="shared" si="32"/>
        <v>0</v>
      </c>
      <c r="AA220" s="89">
        <f t="shared" si="32"/>
        <v>0</v>
      </c>
      <c r="AB220" s="89">
        <f t="shared" si="32"/>
        <v>0</v>
      </c>
      <c r="AC220" s="89">
        <f t="shared" si="32"/>
        <v>0</v>
      </c>
      <c r="AD220" s="89">
        <f t="shared" si="32"/>
        <v>0</v>
      </c>
      <c r="AE220" s="89">
        <f t="shared" si="32"/>
        <v>0</v>
      </c>
      <c r="AF220" s="89">
        <f t="shared" si="32"/>
        <v>0</v>
      </c>
      <c r="AG220" s="89">
        <f t="shared" si="32"/>
        <v>0</v>
      </c>
      <c r="AH220" s="89">
        <f t="shared" si="32"/>
        <v>0</v>
      </c>
      <c r="AI220" s="88">
        <f t="shared" si="30"/>
        <v>130</v>
      </c>
    </row>
    <row r="221" spans="1:35" ht="20.25" customHeight="1">
      <c r="A221" s="131" t="s">
        <v>332</v>
      </c>
      <c r="D221" s="63">
        <v>650</v>
      </c>
      <c r="E221" s="65">
        <v>130</v>
      </c>
      <c r="F221" s="65">
        <v>18</v>
      </c>
      <c r="G221" s="86">
        <f t="shared" si="27"/>
        <v>0</v>
      </c>
      <c r="H221" s="87"/>
      <c r="I221" s="87"/>
      <c r="J221" s="87"/>
      <c r="K221" s="87"/>
      <c r="L221" s="87"/>
      <c r="M221" s="87"/>
      <c r="N221" s="87"/>
      <c r="O221" s="87"/>
      <c r="P221" s="87"/>
      <c r="Q221" s="87"/>
      <c r="R221" s="87"/>
      <c r="S221" s="87"/>
      <c r="T221" s="88">
        <f t="shared" si="29"/>
        <v>18</v>
      </c>
      <c r="U221" s="66"/>
      <c r="V221" s="86">
        <f t="shared" si="33"/>
        <v>0</v>
      </c>
      <c r="W221" s="89">
        <f t="shared" si="31"/>
        <v>0</v>
      </c>
      <c r="X221" s="89">
        <f t="shared" si="32"/>
        <v>0</v>
      </c>
      <c r="Y221" s="89">
        <f t="shared" si="32"/>
        <v>0</v>
      </c>
      <c r="Z221" s="89">
        <f t="shared" si="32"/>
        <v>0</v>
      </c>
      <c r="AA221" s="89">
        <f t="shared" si="32"/>
        <v>0</v>
      </c>
      <c r="AB221" s="89">
        <f t="shared" si="32"/>
        <v>0</v>
      </c>
      <c r="AC221" s="89">
        <f t="shared" si="32"/>
        <v>0</v>
      </c>
      <c r="AD221" s="89">
        <f t="shared" si="32"/>
        <v>0</v>
      </c>
      <c r="AE221" s="89">
        <f t="shared" si="32"/>
        <v>0</v>
      </c>
      <c r="AF221" s="89">
        <f t="shared" si="32"/>
        <v>0</v>
      </c>
      <c r="AG221" s="89">
        <f t="shared" si="32"/>
        <v>0</v>
      </c>
      <c r="AH221" s="89">
        <f t="shared" si="32"/>
        <v>0</v>
      </c>
      <c r="AI221" s="88">
        <f t="shared" si="30"/>
        <v>130</v>
      </c>
    </row>
    <row r="222" spans="1:35" ht="20.25" customHeight="1">
      <c r="A222" s="131" t="s">
        <v>333</v>
      </c>
      <c r="B222" s="91"/>
      <c r="C222" s="91"/>
      <c r="D222" s="63">
        <v>216</v>
      </c>
      <c r="E222" s="65">
        <v>130</v>
      </c>
      <c r="F222" s="65">
        <v>18</v>
      </c>
      <c r="G222" s="86">
        <f t="shared" si="27"/>
        <v>18</v>
      </c>
      <c r="H222" s="87"/>
      <c r="I222" s="87"/>
      <c r="J222" s="87">
        <v>16</v>
      </c>
      <c r="K222" s="87">
        <v>2</v>
      </c>
      <c r="L222" s="87"/>
      <c r="M222" s="87"/>
      <c r="N222" s="87"/>
      <c r="O222" s="87"/>
      <c r="P222" s="87"/>
      <c r="Q222" s="87"/>
      <c r="R222" s="87"/>
      <c r="S222" s="87"/>
      <c r="T222" s="88">
        <f t="shared" si="29"/>
        <v>0</v>
      </c>
      <c r="U222" s="66"/>
      <c r="V222" s="86">
        <f t="shared" si="33"/>
        <v>130</v>
      </c>
      <c r="W222" s="89">
        <f t="shared" si="31"/>
        <v>0</v>
      </c>
      <c r="X222" s="89">
        <f t="shared" si="32"/>
        <v>0</v>
      </c>
      <c r="Y222" s="89">
        <f t="shared" si="32"/>
        <v>115.55555555555556</v>
      </c>
      <c r="Z222" s="89">
        <f t="shared" si="32"/>
        <v>14.444444444444445</v>
      </c>
      <c r="AA222" s="89">
        <f t="shared" si="32"/>
        <v>0</v>
      </c>
      <c r="AB222" s="89">
        <f t="shared" si="32"/>
        <v>0</v>
      </c>
      <c r="AC222" s="89">
        <f t="shared" si="32"/>
        <v>0</v>
      </c>
      <c r="AD222" s="89">
        <f t="shared" si="32"/>
        <v>0</v>
      </c>
      <c r="AE222" s="89">
        <f t="shared" si="32"/>
        <v>0</v>
      </c>
      <c r="AF222" s="89">
        <f t="shared" si="32"/>
        <v>0</v>
      </c>
      <c r="AG222" s="89">
        <f t="shared" si="32"/>
        <v>0</v>
      </c>
      <c r="AH222" s="89">
        <f t="shared" si="32"/>
        <v>0</v>
      </c>
      <c r="AI222" s="88">
        <f t="shared" si="30"/>
        <v>0</v>
      </c>
    </row>
    <row r="223" spans="1:35" ht="20.25" customHeight="1">
      <c r="A223" s="131" t="s">
        <v>334</v>
      </c>
      <c r="D223" s="63">
        <v>212</v>
      </c>
      <c r="E223" s="65">
        <v>130</v>
      </c>
      <c r="F223" s="65">
        <v>18</v>
      </c>
      <c r="G223" s="86">
        <f t="shared" si="27"/>
        <v>16</v>
      </c>
      <c r="H223" s="87"/>
      <c r="I223" s="90">
        <v>10</v>
      </c>
      <c r="J223" s="90">
        <v>6</v>
      </c>
      <c r="K223" s="90"/>
      <c r="L223" s="87"/>
      <c r="M223" s="87"/>
      <c r="N223" s="87"/>
      <c r="O223" s="87"/>
      <c r="P223" s="87"/>
      <c r="Q223" s="87"/>
      <c r="R223" s="87"/>
      <c r="S223" s="87"/>
      <c r="T223" s="88">
        <f t="shared" si="29"/>
        <v>2</v>
      </c>
      <c r="U223" s="66"/>
      <c r="V223" s="86">
        <f t="shared" si="33"/>
        <v>115.55555555555557</v>
      </c>
      <c r="W223" s="89">
        <f t="shared" si="31"/>
        <v>0</v>
      </c>
      <c r="X223" s="89">
        <f t="shared" si="32"/>
        <v>72.222222222222229</v>
      </c>
      <c r="Y223" s="89">
        <f t="shared" si="32"/>
        <v>43.333333333333336</v>
      </c>
      <c r="Z223" s="89">
        <f t="shared" si="32"/>
        <v>0</v>
      </c>
      <c r="AA223" s="89">
        <f t="shared" si="32"/>
        <v>0</v>
      </c>
      <c r="AB223" s="89">
        <f t="shared" si="32"/>
        <v>0</v>
      </c>
      <c r="AC223" s="89">
        <f t="shared" si="32"/>
        <v>0</v>
      </c>
      <c r="AD223" s="89">
        <f t="shared" si="32"/>
        <v>0</v>
      </c>
      <c r="AE223" s="89">
        <f t="shared" si="32"/>
        <v>0</v>
      </c>
      <c r="AF223" s="89">
        <f t="shared" si="32"/>
        <v>0</v>
      </c>
      <c r="AG223" s="89">
        <f t="shared" si="32"/>
        <v>0</v>
      </c>
      <c r="AH223" s="89">
        <f t="shared" si="32"/>
        <v>0</v>
      </c>
      <c r="AI223" s="88">
        <f t="shared" si="30"/>
        <v>14.444444444444429</v>
      </c>
    </row>
    <row r="224" spans="1:35" ht="20.25" customHeight="1">
      <c r="A224" s="131" t="s">
        <v>335</v>
      </c>
      <c r="D224" s="63">
        <v>216</v>
      </c>
      <c r="E224" s="65">
        <v>130</v>
      </c>
      <c r="F224" s="65">
        <v>18</v>
      </c>
      <c r="G224" s="86">
        <f t="shared" si="27"/>
        <v>14</v>
      </c>
      <c r="H224" s="90">
        <v>2</v>
      </c>
      <c r="I224" s="87">
        <v>12</v>
      </c>
      <c r="J224" s="87"/>
      <c r="K224" s="87"/>
      <c r="L224" s="87"/>
      <c r="M224" s="87"/>
      <c r="N224" s="87"/>
      <c r="O224" s="87"/>
      <c r="P224" s="87"/>
      <c r="Q224" s="87"/>
      <c r="R224" s="87"/>
      <c r="S224" s="87"/>
      <c r="T224" s="88">
        <f t="shared" si="29"/>
        <v>4</v>
      </c>
      <c r="U224" s="66"/>
      <c r="V224" s="86">
        <f t="shared" si="33"/>
        <v>101.11111111111111</v>
      </c>
      <c r="W224" s="89">
        <f t="shared" si="31"/>
        <v>14.444444444444445</v>
      </c>
      <c r="X224" s="89">
        <f t="shared" si="32"/>
        <v>86.666666666666671</v>
      </c>
      <c r="Y224" s="89">
        <f t="shared" si="32"/>
        <v>0</v>
      </c>
      <c r="Z224" s="89">
        <f t="shared" si="32"/>
        <v>0</v>
      </c>
      <c r="AA224" s="89">
        <f t="shared" si="32"/>
        <v>0</v>
      </c>
      <c r="AB224" s="89">
        <f t="shared" si="32"/>
        <v>0</v>
      </c>
      <c r="AC224" s="89">
        <f t="shared" si="32"/>
        <v>0</v>
      </c>
      <c r="AD224" s="89">
        <f t="shared" si="32"/>
        <v>0</v>
      </c>
      <c r="AE224" s="89">
        <f t="shared" si="32"/>
        <v>0</v>
      </c>
      <c r="AF224" s="89">
        <f t="shared" si="32"/>
        <v>0</v>
      </c>
      <c r="AG224" s="89">
        <f t="shared" si="32"/>
        <v>0</v>
      </c>
      <c r="AH224" s="89">
        <f t="shared" si="32"/>
        <v>0</v>
      </c>
      <c r="AI224" s="88">
        <f t="shared" si="30"/>
        <v>28.888888888888886</v>
      </c>
    </row>
    <row r="225" spans="1:35" ht="20.25" customHeight="1">
      <c r="A225" s="131" t="s">
        <v>336</v>
      </c>
      <c r="D225" s="63">
        <v>212</v>
      </c>
      <c r="E225" s="65">
        <v>130</v>
      </c>
      <c r="F225" s="65">
        <v>18</v>
      </c>
      <c r="G225" s="86">
        <f t="shared" si="27"/>
        <v>18</v>
      </c>
      <c r="H225" s="87">
        <v>18</v>
      </c>
      <c r="I225" s="87"/>
      <c r="J225" s="87"/>
      <c r="K225" s="87"/>
      <c r="L225" s="87"/>
      <c r="M225" s="87"/>
      <c r="N225" s="87"/>
      <c r="O225" s="87"/>
      <c r="P225" s="87"/>
      <c r="Q225" s="87"/>
      <c r="R225" s="87"/>
      <c r="S225" s="87"/>
      <c r="T225" s="88">
        <f t="shared" si="29"/>
        <v>0</v>
      </c>
      <c r="U225" s="66"/>
      <c r="V225" s="86">
        <f t="shared" si="33"/>
        <v>130</v>
      </c>
      <c r="W225" s="89">
        <f t="shared" si="31"/>
        <v>130</v>
      </c>
      <c r="X225" s="89">
        <f t="shared" si="32"/>
        <v>0</v>
      </c>
      <c r="Y225" s="89">
        <f t="shared" si="32"/>
        <v>0</v>
      </c>
      <c r="Z225" s="89">
        <f t="shared" ref="Z225:AH253" si="34">+$E225/$F225*K225</f>
        <v>0</v>
      </c>
      <c r="AA225" s="89">
        <f t="shared" si="34"/>
        <v>0</v>
      </c>
      <c r="AB225" s="89">
        <f t="shared" si="34"/>
        <v>0</v>
      </c>
      <c r="AC225" s="89">
        <f t="shared" si="34"/>
        <v>0</v>
      </c>
      <c r="AD225" s="89">
        <f t="shared" si="34"/>
        <v>0</v>
      </c>
      <c r="AE225" s="89">
        <f t="shared" si="34"/>
        <v>0</v>
      </c>
      <c r="AF225" s="89">
        <f t="shared" si="34"/>
        <v>0</v>
      </c>
      <c r="AG225" s="89">
        <f t="shared" si="34"/>
        <v>0</v>
      </c>
      <c r="AH225" s="89">
        <f t="shared" si="34"/>
        <v>0</v>
      </c>
      <c r="AI225" s="88">
        <f t="shared" si="30"/>
        <v>0</v>
      </c>
    </row>
    <row r="226" spans="1:35" ht="20.25" customHeight="1">
      <c r="A226" s="131" t="s">
        <v>337</v>
      </c>
      <c r="B226" s="91"/>
      <c r="D226" s="63">
        <v>251</v>
      </c>
      <c r="E226" s="65">
        <v>130</v>
      </c>
      <c r="F226" s="65">
        <v>18</v>
      </c>
      <c r="G226" s="86">
        <f t="shared" si="27"/>
        <v>10</v>
      </c>
      <c r="H226" s="87"/>
      <c r="I226" s="87">
        <v>10</v>
      </c>
      <c r="J226" s="87"/>
      <c r="K226" s="87"/>
      <c r="L226" s="87"/>
      <c r="M226" s="87"/>
      <c r="N226" s="87"/>
      <c r="O226" s="87"/>
      <c r="P226" s="87"/>
      <c r="Q226" s="87"/>
      <c r="R226" s="87"/>
      <c r="S226" s="87"/>
      <c r="T226" s="88">
        <f t="shared" si="29"/>
        <v>8</v>
      </c>
      <c r="U226" s="66"/>
      <c r="V226" s="86">
        <f t="shared" si="33"/>
        <v>72.222222222222229</v>
      </c>
      <c r="W226" s="89">
        <f t="shared" si="31"/>
        <v>0</v>
      </c>
      <c r="X226" s="89">
        <f t="shared" ref="X226:AH265" si="35">+$E226/$F226*I226</f>
        <v>72.222222222222229</v>
      </c>
      <c r="Y226" s="89">
        <f t="shared" si="35"/>
        <v>0</v>
      </c>
      <c r="Z226" s="89">
        <f t="shared" si="34"/>
        <v>0</v>
      </c>
      <c r="AA226" s="89">
        <f t="shared" si="34"/>
        <v>0</v>
      </c>
      <c r="AB226" s="89">
        <f t="shared" si="34"/>
        <v>0</v>
      </c>
      <c r="AC226" s="89">
        <f t="shared" si="34"/>
        <v>0</v>
      </c>
      <c r="AD226" s="89">
        <f t="shared" si="34"/>
        <v>0</v>
      </c>
      <c r="AE226" s="89">
        <f t="shared" si="34"/>
        <v>0</v>
      </c>
      <c r="AF226" s="89">
        <f t="shared" si="34"/>
        <v>0</v>
      </c>
      <c r="AG226" s="89">
        <f t="shared" si="34"/>
        <v>0</v>
      </c>
      <c r="AH226" s="89">
        <f t="shared" si="34"/>
        <v>0</v>
      </c>
      <c r="AI226" s="88">
        <f t="shared" si="30"/>
        <v>57.777777777777771</v>
      </c>
    </row>
    <row r="227" spans="1:35" ht="20.25" customHeight="1">
      <c r="A227" s="131" t="s">
        <v>338</v>
      </c>
      <c r="D227" s="63">
        <v>251</v>
      </c>
      <c r="E227" s="65">
        <v>130</v>
      </c>
      <c r="F227" s="65">
        <v>18</v>
      </c>
      <c r="G227" s="86">
        <f t="shared" si="27"/>
        <v>18</v>
      </c>
      <c r="H227" s="87"/>
      <c r="I227" s="87"/>
      <c r="J227" s="87"/>
      <c r="K227" s="87"/>
      <c r="L227" s="87"/>
      <c r="M227" s="90">
        <v>18</v>
      </c>
      <c r="N227" s="87"/>
      <c r="O227" s="87"/>
      <c r="P227" s="87"/>
      <c r="Q227" s="87"/>
      <c r="R227" s="87"/>
      <c r="S227" s="87"/>
      <c r="T227" s="88">
        <f t="shared" si="29"/>
        <v>0</v>
      </c>
      <c r="U227" s="66"/>
      <c r="V227" s="86">
        <f t="shared" si="33"/>
        <v>130</v>
      </c>
      <c r="W227" s="89">
        <f t="shared" si="31"/>
        <v>0</v>
      </c>
      <c r="X227" s="89">
        <f t="shared" si="35"/>
        <v>0</v>
      </c>
      <c r="Y227" s="89">
        <f t="shared" si="35"/>
        <v>0</v>
      </c>
      <c r="Z227" s="89">
        <f t="shared" si="34"/>
        <v>0</v>
      </c>
      <c r="AA227" s="89">
        <f t="shared" si="34"/>
        <v>0</v>
      </c>
      <c r="AB227" s="89">
        <f t="shared" si="34"/>
        <v>130</v>
      </c>
      <c r="AC227" s="89">
        <f t="shared" si="34"/>
        <v>0</v>
      </c>
      <c r="AD227" s="89">
        <f t="shared" si="34"/>
        <v>0</v>
      </c>
      <c r="AE227" s="89">
        <f t="shared" si="34"/>
        <v>0</v>
      </c>
      <c r="AF227" s="89">
        <f t="shared" si="34"/>
        <v>0</v>
      </c>
      <c r="AG227" s="89">
        <f t="shared" si="34"/>
        <v>0</v>
      </c>
      <c r="AH227" s="89">
        <f t="shared" si="34"/>
        <v>0</v>
      </c>
      <c r="AI227" s="88">
        <f t="shared" si="30"/>
        <v>0</v>
      </c>
    </row>
    <row r="228" spans="1:35" ht="20.25" customHeight="1">
      <c r="A228" s="131" t="s">
        <v>339</v>
      </c>
      <c r="D228" s="63">
        <v>610</v>
      </c>
      <c r="E228" s="65">
        <v>130</v>
      </c>
      <c r="F228" s="65">
        <v>18</v>
      </c>
      <c r="G228" s="86">
        <f t="shared" si="27"/>
        <v>18</v>
      </c>
      <c r="H228" s="87"/>
      <c r="I228" s="87"/>
      <c r="J228" s="87"/>
      <c r="K228" s="87"/>
      <c r="L228" s="87"/>
      <c r="M228" s="87"/>
      <c r="N228" s="87">
        <v>11</v>
      </c>
      <c r="O228" s="87"/>
      <c r="P228" s="87"/>
      <c r="Q228" s="87"/>
      <c r="R228" s="87"/>
      <c r="S228" s="90">
        <v>7</v>
      </c>
      <c r="T228" s="88">
        <f t="shared" si="29"/>
        <v>0</v>
      </c>
      <c r="U228" s="66"/>
      <c r="V228" s="86">
        <f t="shared" si="33"/>
        <v>130</v>
      </c>
      <c r="W228" s="89">
        <f t="shared" si="31"/>
        <v>0</v>
      </c>
      <c r="X228" s="89">
        <f t="shared" si="35"/>
        <v>0</v>
      </c>
      <c r="Y228" s="89">
        <f t="shared" si="35"/>
        <v>0</v>
      </c>
      <c r="Z228" s="89">
        <f t="shared" si="34"/>
        <v>0</v>
      </c>
      <c r="AA228" s="89">
        <f t="shared" si="34"/>
        <v>0</v>
      </c>
      <c r="AB228" s="89">
        <f t="shared" si="34"/>
        <v>0</v>
      </c>
      <c r="AC228" s="89">
        <f t="shared" si="34"/>
        <v>79.444444444444443</v>
      </c>
      <c r="AD228" s="89">
        <f t="shared" si="34"/>
        <v>0</v>
      </c>
      <c r="AE228" s="89">
        <f t="shared" si="34"/>
        <v>0</v>
      </c>
      <c r="AF228" s="89">
        <f t="shared" si="34"/>
        <v>0</v>
      </c>
      <c r="AG228" s="89">
        <f t="shared" si="34"/>
        <v>0</v>
      </c>
      <c r="AH228" s="89">
        <f t="shared" si="34"/>
        <v>50.555555555555557</v>
      </c>
      <c r="AI228" s="88">
        <f t="shared" si="30"/>
        <v>0</v>
      </c>
    </row>
    <row r="229" spans="1:35" ht="20.25" customHeight="1">
      <c r="A229" s="131" t="s">
        <v>340</v>
      </c>
      <c r="D229" s="63">
        <v>650</v>
      </c>
      <c r="E229" s="65">
        <v>130</v>
      </c>
      <c r="F229" s="65">
        <v>18</v>
      </c>
      <c r="G229" s="86">
        <f t="shared" si="27"/>
        <v>0</v>
      </c>
      <c r="H229" s="87"/>
      <c r="I229" s="87"/>
      <c r="J229" s="87"/>
      <c r="K229" s="87"/>
      <c r="L229" s="87"/>
      <c r="M229" s="87"/>
      <c r="N229" s="87"/>
      <c r="O229" s="87"/>
      <c r="P229" s="87"/>
      <c r="Q229" s="87"/>
      <c r="R229" s="87"/>
      <c r="S229" s="87"/>
      <c r="T229" s="88">
        <f t="shared" si="29"/>
        <v>18</v>
      </c>
      <c r="U229" s="66"/>
      <c r="V229" s="86">
        <f t="shared" si="33"/>
        <v>0</v>
      </c>
      <c r="W229" s="89">
        <f t="shared" si="31"/>
        <v>0</v>
      </c>
      <c r="X229" s="89">
        <f t="shared" si="35"/>
        <v>0</v>
      </c>
      <c r="Y229" s="89">
        <f t="shared" si="35"/>
        <v>0</v>
      </c>
      <c r="Z229" s="89">
        <f t="shared" si="34"/>
        <v>0</v>
      </c>
      <c r="AA229" s="89">
        <f t="shared" si="34"/>
        <v>0</v>
      </c>
      <c r="AB229" s="89">
        <f t="shared" si="34"/>
        <v>0</v>
      </c>
      <c r="AC229" s="89">
        <f t="shared" si="34"/>
        <v>0</v>
      </c>
      <c r="AD229" s="89">
        <f t="shared" si="34"/>
        <v>0</v>
      </c>
      <c r="AE229" s="89">
        <f t="shared" si="34"/>
        <v>0</v>
      </c>
      <c r="AF229" s="89">
        <f t="shared" si="34"/>
        <v>0</v>
      </c>
      <c r="AG229" s="89">
        <f t="shared" si="34"/>
        <v>0</v>
      </c>
      <c r="AH229" s="89">
        <f t="shared" si="34"/>
        <v>0</v>
      </c>
      <c r="AI229" s="88">
        <f t="shared" si="30"/>
        <v>130</v>
      </c>
    </row>
    <row r="230" spans="1:35" ht="20.25" customHeight="1">
      <c r="A230" s="131" t="s">
        <v>341</v>
      </c>
      <c r="D230" s="63">
        <v>620</v>
      </c>
      <c r="E230" s="65">
        <v>130</v>
      </c>
      <c r="F230" s="65">
        <v>18</v>
      </c>
      <c r="G230" s="86">
        <f t="shared" si="27"/>
        <v>6</v>
      </c>
      <c r="H230" s="87"/>
      <c r="I230" s="87"/>
      <c r="J230" s="87"/>
      <c r="K230" s="87"/>
      <c r="L230" s="87"/>
      <c r="M230" s="87"/>
      <c r="N230" s="87"/>
      <c r="O230" s="87"/>
      <c r="P230" s="87"/>
      <c r="Q230" s="87"/>
      <c r="R230" s="90">
        <v>6</v>
      </c>
      <c r="S230" s="87"/>
      <c r="T230" s="88">
        <f t="shared" si="29"/>
        <v>12</v>
      </c>
      <c r="U230" s="66"/>
      <c r="V230" s="86">
        <f t="shared" si="33"/>
        <v>43.333333333333336</v>
      </c>
      <c r="W230" s="89">
        <f t="shared" si="31"/>
        <v>0</v>
      </c>
      <c r="X230" s="89">
        <f t="shared" si="35"/>
        <v>0</v>
      </c>
      <c r="Y230" s="89">
        <f t="shared" si="35"/>
        <v>0</v>
      </c>
      <c r="Z230" s="89">
        <f t="shared" si="34"/>
        <v>0</v>
      </c>
      <c r="AA230" s="89">
        <f t="shared" si="34"/>
        <v>0</v>
      </c>
      <c r="AB230" s="89">
        <f t="shared" si="34"/>
        <v>0</v>
      </c>
      <c r="AC230" s="89">
        <f t="shared" si="34"/>
        <v>0</v>
      </c>
      <c r="AD230" s="89">
        <f t="shared" si="34"/>
        <v>0</v>
      </c>
      <c r="AE230" s="89">
        <f t="shared" si="34"/>
        <v>0</v>
      </c>
      <c r="AF230" s="89">
        <f t="shared" si="34"/>
        <v>0</v>
      </c>
      <c r="AG230" s="89">
        <f t="shared" si="34"/>
        <v>43.333333333333336</v>
      </c>
      <c r="AH230" s="89">
        <f t="shared" si="34"/>
        <v>0</v>
      </c>
      <c r="AI230" s="88">
        <f t="shared" si="30"/>
        <v>86.666666666666657</v>
      </c>
    </row>
    <row r="231" spans="1:35" ht="20.25" customHeight="1">
      <c r="A231" s="131" t="s">
        <v>342</v>
      </c>
      <c r="B231" s="91"/>
      <c r="C231" s="91"/>
      <c r="D231" s="63">
        <v>160</v>
      </c>
      <c r="E231" s="65">
        <v>130</v>
      </c>
      <c r="F231" s="65">
        <v>18</v>
      </c>
      <c r="G231" s="86">
        <f t="shared" si="27"/>
        <v>18</v>
      </c>
      <c r="H231" s="87"/>
      <c r="I231" s="87"/>
      <c r="J231" s="87"/>
      <c r="K231" s="87"/>
      <c r="L231" s="87"/>
      <c r="M231" s="87"/>
      <c r="N231" s="87"/>
      <c r="O231" s="87"/>
      <c r="P231" s="87"/>
      <c r="Q231" s="87"/>
      <c r="R231" s="87"/>
      <c r="S231" s="87">
        <v>18</v>
      </c>
      <c r="T231" s="88">
        <f t="shared" si="29"/>
        <v>0</v>
      </c>
      <c r="U231" s="66"/>
      <c r="V231" s="86">
        <f t="shared" si="33"/>
        <v>130</v>
      </c>
      <c r="W231" s="89">
        <f t="shared" si="31"/>
        <v>0</v>
      </c>
      <c r="X231" s="89">
        <f t="shared" si="35"/>
        <v>0</v>
      </c>
      <c r="Y231" s="89">
        <f t="shared" si="35"/>
        <v>0</v>
      </c>
      <c r="Z231" s="89">
        <f t="shared" si="34"/>
        <v>0</v>
      </c>
      <c r="AA231" s="89">
        <f t="shared" si="34"/>
        <v>0</v>
      </c>
      <c r="AB231" s="89">
        <f t="shared" si="34"/>
        <v>0</v>
      </c>
      <c r="AC231" s="89">
        <f t="shared" si="34"/>
        <v>0</v>
      </c>
      <c r="AD231" s="89">
        <f t="shared" si="34"/>
        <v>0</v>
      </c>
      <c r="AE231" s="89">
        <f t="shared" si="34"/>
        <v>0</v>
      </c>
      <c r="AF231" s="89">
        <f t="shared" si="34"/>
        <v>0</v>
      </c>
      <c r="AG231" s="89">
        <f t="shared" si="34"/>
        <v>0</v>
      </c>
      <c r="AH231" s="89">
        <f t="shared" si="34"/>
        <v>130</v>
      </c>
      <c r="AI231" s="88">
        <f t="shared" si="30"/>
        <v>0</v>
      </c>
    </row>
    <row r="232" spans="1:35" ht="20.25" customHeight="1">
      <c r="A232" s="131" t="s">
        <v>343</v>
      </c>
      <c r="B232" s="91"/>
      <c r="C232" s="91"/>
      <c r="D232" s="63">
        <v>160</v>
      </c>
      <c r="E232" s="65">
        <v>130</v>
      </c>
      <c r="F232" s="65">
        <v>18</v>
      </c>
      <c r="G232" s="86">
        <f t="shared" si="27"/>
        <v>18</v>
      </c>
      <c r="H232" s="87"/>
      <c r="I232" s="87"/>
      <c r="J232" s="87"/>
      <c r="K232" s="87"/>
      <c r="L232" s="87"/>
      <c r="M232" s="87"/>
      <c r="N232" s="87">
        <v>4</v>
      </c>
      <c r="O232" s="87">
        <v>14</v>
      </c>
      <c r="P232" s="87"/>
      <c r="Q232" s="87"/>
      <c r="R232" s="87"/>
      <c r="S232" s="87"/>
      <c r="T232" s="88">
        <f t="shared" si="29"/>
        <v>0</v>
      </c>
      <c r="U232" s="66"/>
      <c r="V232" s="86">
        <f t="shared" si="33"/>
        <v>130</v>
      </c>
      <c r="W232" s="89">
        <f t="shared" si="31"/>
        <v>0</v>
      </c>
      <c r="X232" s="89">
        <f t="shared" si="35"/>
        <v>0</v>
      </c>
      <c r="Y232" s="89">
        <f t="shared" si="35"/>
        <v>0</v>
      </c>
      <c r="Z232" s="89">
        <f t="shared" si="34"/>
        <v>0</v>
      </c>
      <c r="AA232" s="89">
        <f t="shared" si="34"/>
        <v>0</v>
      </c>
      <c r="AB232" s="89">
        <f t="shared" si="34"/>
        <v>0</v>
      </c>
      <c r="AC232" s="89">
        <f t="shared" si="34"/>
        <v>28.888888888888889</v>
      </c>
      <c r="AD232" s="89">
        <f t="shared" si="34"/>
        <v>101.11111111111111</v>
      </c>
      <c r="AE232" s="89">
        <f t="shared" si="34"/>
        <v>0</v>
      </c>
      <c r="AF232" s="89">
        <f t="shared" si="34"/>
        <v>0</v>
      </c>
      <c r="AG232" s="89">
        <f t="shared" si="34"/>
        <v>0</v>
      </c>
      <c r="AH232" s="89">
        <f t="shared" si="34"/>
        <v>0</v>
      </c>
      <c r="AI232" s="88">
        <f t="shared" si="30"/>
        <v>0</v>
      </c>
    </row>
    <row r="233" spans="1:35" ht="20.25" customHeight="1">
      <c r="A233" s="131" t="s">
        <v>344</v>
      </c>
      <c r="B233" s="91"/>
      <c r="C233" s="91"/>
      <c r="D233" s="63">
        <v>160</v>
      </c>
      <c r="E233" s="65">
        <v>130</v>
      </c>
      <c r="F233" s="65">
        <v>18</v>
      </c>
      <c r="G233" s="86">
        <f t="shared" si="27"/>
        <v>18</v>
      </c>
      <c r="H233" s="87"/>
      <c r="I233" s="87"/>
      <c r="J233" s="87"/>
      <c r="K233" s="87"/>
      <c r="L233" s="87"/>
      <c r="M233" s="87"/>
      <c r="N233" s="87"/>
      <c r="O233" s="87"/>
      <c r="P233" s="87"/>
      <c r="Q233" s="87">
        <v>18</v>
      </c>
      <c r="R233" s="87"/>
      <c r="S233" s="87"/>
      <c r="T233" s="88">
        <f t="shared" si="29"/>
        <v>0</v>
      </c>
      <c r="U233" s="66"/>
      <c r="V233" s="86">
        <f t="shared" si="33"/>
        <v>130</v>
      </c>
      <c r="W233" s="89">
        <f t="shared" si="31"/>
        <v>0</v>
      </c>
      <c r="X233" s="89">
        <f t="shared" si="35"/>
        <v>0</v>
      </c>
      <c r="Y233" s="89">
        <f t="shared" si="35"/>
        <v>0</v>
      </c>
      <c r="Z233" s="89">
        <f t="shared" si="34"/>
        <v>0</v>
      </c>
      <c r="AA233" s="89">
        <f t="shared" si="34"/>
        <v>0</v>
      </c>
      <c r="AB233" s="89">
        <f t="shared" si="34"/>
        <v>0</v>
      </c>
      <c r="AC233" s="89">
        <f t="shared" si="34"/>
        <v>0</v>
      </c>
      <c r="AD233" s="89">
        <f t="shared" si="34"/>
        <v>0</v>
      </c>
      <c r="AE233" s="89">
        <f t="shared" si="34"/>
        <v>0</v>
      </c>
      <c r="AF233" s="89">
        <f t="shared" si="34"/>
        <v>130</v>
      </c>
      <c r="AG233" s="89">
        <f t="shared" si="34"/>
        <v>0</v>
      </c>
      <c r="AH233" s="89">
        <f t="shared" si="34"/>
        <v>0</v>
      </c>
      <c r="AI233" s="88">
        <f t="shared" si="30"/>
        <v>0</v>
      </c>
    </row>
    <row r="234" spans="1:35" ht="20.25" customHeight="1">
      <c r="A234" s="131" t="s">
        <v>345</v>
      </c>
      <c r="B234" s="91"/>
      <c r="C234" s="91"/>
      <c r="D234" s="63">
        <v>160</v>
      </c>
      <c r="E234" s="65">
        <v>130</v>
      </c>
      <c r="F234" s="65">
        <v>18</v>
      </c>
      <c r="G234" s="86">
        <f t="shared" si="27"/>
        <v>18</v>
      </c>
      <c r="H234" s="87"/>
      <c r="I234" s="87"/>
      <c r="J234" s="87"/>
      <c r="K234" s="87"/>
      <c r="L234" s="87"/>
      <c r="M234" s="87"/>
      <c r="N234" s="87">
        <v>18</v>
      </c>
      <c r="O234" s="87"/>
      <c r="P234" s="87"/>
      <c r="Q234" s="87"/>
      <c r="R234" s="87"/>
      <c r="S234" s="87"/>
      <c r="T234" s="88">
        <f t="shared" si="29"/>
        <v>0</v>
      </c>
      <c r="U234" s="66"/>
      <c r="V234" s="86">
        <f t="shared" si="33"/>
        <v>130</v>
      </c>
      <c r="W234" s="89">
        <f t="shared" si="31"/>
        <v>0</v>
      </c>
      <c r="X234" s="89">
        <f t="shared" si="35"/>
        <v>0</v>
      </c>
      <c r="Y234" s="89">
        <f t="shared" si="35"/>
        <v>0</v>
      </c>
      <c r="Z234" s="89">
        <f t="shared" si="34"/>
        <v>0</v>
      </c>
      <c r="AA234" s="89">
        <f t="shared" si="34"/>
        <v>0</v>
      </c>
      <c r="AB234" s="89">
        <f t="shared" si="34"/>
        <v>0</v>
      </c>
      <c r="AC234" s="89">
        <f t="shared" si="34"/>
        <v>130</v>
      </c>
      <c r="AD234" s="89">
        <f t="shared" si="34"/>
        <v>0</v>
      </c>
      <c r="AE234" s="89">
        <f t="shared" si="34"/>
        <v>0</v>
      </c>
      <c r="AF234" s="89">
        <f t="shared" si="34"/>
        <v>0</v>
      </c>
      <c r="AG234" s="89">
        <f t="shared" si="34"/>
        <v>0</v>
      </c>
      <c r="AH234" s="89">
        <f t="shared" si="34"/>
        <v>0</v>
      </c>
      <c r="AI234" s="88">
        <f t="shared" si="30"/>
        <v>0</v>
      </c>
    </row>
    <row r="235" spans="1:35" ht="20.25" customHeight="1">
      <c r="A235" s="131" t="s">
        <v>346</v>
      </c>
      <c r="B235" s="91"/>
      <c r="C235" s="91"/>
      <c r="D235" s="63">
        <v>120</v>
      </c>
      <c r="E235" s="65">
        <v>130</v>
      </c>
      <c r="F235" s="65">
        <v>18</v>
      </c>
      <c r="G235" s="86">
        <f t="shared" si="27"/>
        <v>15</v>
      </c>
      <c r="H235" s="87"/>
      <c r="I235" s="87"/>
      <c r="J235" s="87"/>
      <c r="K235" s="87"/>
      <c r="L235" s="87"/>
      <c r="M235" s="87"/>
      <c r="N235" s="87"/>
      <c r="O235" s="87"/>
      <c r="P235" s="87"/>
      <c r="Q235" s="87"/>
      <c r="R235" s="87">
        <v>15</v>
      </c>
      <c r="S235" s="87"/>
      <c r="T235" s="88">
        <f t="shared" si="29"/>
        <v>3</v>
      </c>
      <c r="U235" s="66"/>
      <c r="V235" s="86">
        <f t="shared" si="33"/>
        <v>108.33333333333333</v>
      </c>
      <c r="W235" s="89">
        <f t="shared" si="31"/>
        <v>0</v>
      </c>
      <c r="X235" s="89">
        <f t="shared" si="35"/>
        <v>0</v>
      </c>
      <c r="Y235" s="89">
        <f t="shared" si="35"/>
        <v>0</v>
      </c>
      <c r="Z235" s="89">
        <f t="shared" si="34"/>
        <v>0</v>
      </c>
      <c r="AA235" s="89">
        <f t="shared" si="34"/>
        <v>0</v>
      </c>
      <c r="AB235" s="89">
        <f t="shared" si="34"/>
        <v>0</v>
      </c>
      <c r="AC235" s="89">
        <f t="shared" si="34"/>
        <v>0</v>
      </c>
      <c r="AD235" s="89">
        <f t="shared" si="34"/>
        <v>0</v>
      </c>
      <c r="AE235" s="89">
        <f t="shared" si="34"/>
        <v>0</v>
      </c>
      <c r="AF235" s="89">
        <f t="shared" si="34"/>
        <v>0</v>
      </c>
      <c r="AG235" s="89">
        <f t="shared" si="34"/>
        <v>108.33333333333333</v>
      </c>
      <c r="AH235" s="89">
        <f t="shared" si="34"/>
        <v>0</v>
      </c>
      <c r="AI235" s="88">
        <f t="shared" si="30"/>
        <v>21.666666666666671</v>
      </c>
    </row>
    <row r="236" spans="1:35" ht="20.25" customHeight="1">
      <c r="A236" s="131" t="s">
        <v>347</v>
      </c>
      <c r="D236" s="63">
        <v>120</v>
      </c>
      <c r="E236" s="65">
        <v>130</v>
      </c>
      <c r="F236" s="65">
        <v>18</v>
      </c>
      <c r="G236" s="86">
        <f t="shared" si="27"/>
        <v>18</v>
      </c>
      <c r="H236" s="87"/>
      <c r="I236" s="87"/>
      <c r="J236" s="87"/>
      <c r="K236" s="87"/>
      <c r="L236" s="90">
        <v>12</v>
      </c>
      <c r="M236" s="90">
        <v>6</v>
      </c>
      <c r="N236" s="87"/>
      <c r="O236" s="87"/>
      <c r="P236" s="87"/>
      <c r="Q236" s="87"/>
      <c r="R236" s="87"/>
      <c r="S236" s="87"/>
      <c r="T236" s="88">
        <f t="shared" si="29"/>
        <v>0</v>
      </c>
      <c r="U236" s="66"/>
      <c r="V236" s="86">
        <f t="shared" si="33"/>
        <v>130</v>
      </c>
      <c r="W236" s="89">
        <f t="shared" si="31"/>
        <v>0</v>
      </c>
      <c r="X236" s="89">
        <f t="shared" si="35"/>
        <v>0</v>
      </c>
      <c r="Y236" s="89">
        <f t="shared" si="35"/>
        <v>0</v>
      </c>
      <c r="Z236" s="89">
        <f t="shared" si="34"/>
        <v>0</v>
      </c>
      <c r="AA236" s="89">
        <f t="shared" si="34"/>
        <v>86.666666666666671</v>
      </c>
      <c r="AB236" s="89">
        <f t="shared" si="34"/>
        <v>43.333333333333336</v>
      </c>
      <c r="AC236" s="89">
        <f t="shared" si="34"/>
        <v>0</v>
      </c>
      <c r="AD236" s="89">
        <f t="shared" si="34"/>
        <v>0</v>
      </c>
      <c r="AE236" s="89">
        <f t="shared" si="34"/>
        <v>0</v>
      </c>
      <c r="AF236" s="89">
        <f t="shared" si="34"/>
        <v>0</v>
      </c>
      <c r="AG236" s="89">
        <f t="shared" si="34"/>
        <v>0</v>
      </c>
      <c r="AH236" s="89">
        <f t="shared" si="34"/>
        <v>0</v>
      </c>
      <c r="AI236" s="88">
        <f t="shared" si="30"/>
        <v>0</v>
      </c>
    </row>
    <row r="237" spans="1:35" ht="20.25" customHeight="1">
      <c r="A237" s="131" t="s">
        <v>348</v>
      </c>
      <c r="D237" s="63">
        <v>160</v>
      </c>
      <c r="E237" s="65">
        <v>130</v>
      </c>
      <c r="F237" s="65">
        <v>18</v>
      </c>
      <c r="G237" s="86">
        <f t="shared" si="27"/>
        <v>18</v>
      </c>
      <c r="H237" s="87"/>
      <c r="I237" s="87"/>
      <c r="J237" s="87"/>
      <c r="K237" s="90">
        <v>18</v>
      </c>
      <c r="L237" s="87"/>
      <c r="M237" s="87"/>
      <c r="N237" s="87"/>
      <c r="O237" s="87"/>
      <c r="P237" s="87"/>
      <c r="Q237" s="87"/>
      <c r="R237" s="87"/>
      <c r="S237" s="87"/>
      <c r="T237" s="88">
        <f t="shared" si="29"/>
        <v>0</v>
      </c>
      <c r="U237" s="66"/>
      <c r="V237" s="86">
        <f t="shared" si="33"/>
        <v>130</v>
      </c>
      <c r="W237" s="89">
        <f t="shared" si="31"/>
        <v>0</v>
      </c>
      <c r="X237" s="89">
        <f t="shared" si="35"/>
        <v>0</v>
      </c>
      <c r="Y237" s="89">
        <f t="shared" si="35"/>
        <v>0</v>
      </c>
      <c r="Z237" s="89">
        <f t="shared" si="34"/>
        <v>130</v>
      </c>
      <c r="AA237" s="89">
        <f t="shared" si="34"/>
        <v>0</v>
      </c>
      <c r="AB237" s="89">
        <f t="shared" si="34"/>
        <v>0</v>
      </c>
      <c r="AC237" s="89">
        <f t="shared" si="34"/>
        <v>0</v>
      </c>
      <c r="AD237" s="89">
        <f t="shared" si="34"/>
        <v>0</v>
      </c>
      <c r="AE237" s="89">
        <f t="shared" si="34"/>
        <v>0</v>
      </c>
      <c r="AF237" s="89">
        <f t="shared" si="34"/>
        <v>0</v>
      </c>
      <c r="AG237" s="89">
        <f t="shared" si="34"/>
        <v>0</v>
      </c>
      <c r="AH237" s="89">
        <f t="shared" si="34"/>
        <v>0</v>
      </c>
      <c r="AI237" s="88">
        <f t="shared" si="30"/>
        <v>0</v>
      </c>
    </row>
    <row r="238" spans="1:35" ht="20.25" customHeight="1">
      <c r="A238" s="131" t="s">
        <v>349</v>
      </c>
      <c r="D238" s="63">
        <v>160</v>
      </c>
      <c r="E238" s="65">
        <v>130</v>
      </c>
      <c r="F238" s="65">
        <v>18</v>
      </c>
      <c r="G238" s="86">
        <f t="shared" si="27"/>
        <v>18</v>
      </c>
      <c r="H238" s="87"/>
      <c r="I238" s="87"/>
      <c r="J238" s="87"/>
      <c r="K238" s="87"/>
      <c r="L238" s="90">
        <v>18</v>
      </c>
      <c r="M238" s="87"/>
      <c r="N238" s="87"/>
      <c r="O238" s="87"/>
      <c r="P238" s="87"/>
      <c r="Q238" s="87"/>
      <c r="R238" s="87"/>
      <c r="S238" s="87"/>
      <c r="T238" s="88">
        <f t="shared" si="29"/>
        <v>0</v>
      </c>
      <c r="U238" s="66"/>
      <c r="V238" s="86">
        <f t="shared" si="33"/>
        <v>130</v>
      </c>
      <c r="W238" s="89">
        <f t="shared" si="31"/>
        <v>0</v>
      </c>
      <c r="X238" s="89">
        <f t="shared" si="35"/>
        <v>0</v>
      </c>
      <c r="Y238" s="89">
        <f t="shared" si="35"/>
        <v>0</v>
      </c>
      <c r="Z238" s="89">
        <f t="shared" si="34"/>
        <v>0</v>
      </c>
      <c r="AA238" s="89">
        <f t="shared" si="34"/>
        <v>130</v>
      </c>
      <c r="AB238" s="89">
        <f t="shared" si="34"/>
        <v>0</v>
      </c>
      <c r="AC238" s="89">
        <f t="shared" si="34"/>
        <v>0</v>
      </c>
      <c r="AD238" s="89">
        <f t="shared" si="34"/>
        <v>0</v>
      </c>
      <c r="AE238" s="89">
        <f t="shared" si="34"/>
        <v>0</v>
      </c>
      <c r="AF238" s="89">
        <f t="shared" si="34"/>
        <v>0</v>
      </c>
      <c r="AG238" s="89">
        <f t="shared" si="34"/>
        <v>0</v>
      </c>
      <c r="AH238" s="89">
        <f t="shared" si="34"/>
        <v>0</v>
      </c>
      <c r="AI238" s="88">
        <f t="shared" si="30"/>
        <v>0</v>
      </c>
    </row>
    <row r="239" spans="1:35" ht="20.25" customHeight="1">
      <c r="A239" s="131" t="s">
        <v>350</v>
      </c>
      <c r="D239" s="63">
        <v>420</v>
      </c>
      <c r="E239" s="65">
        <v>130</v>
      </c>
      <c r="F239" s="65">
        <v>18</v>
      </c>
      <c r="G239" s="86">
        <f t="shared" si="27"/>
        <v>18</v>
      </c>
      <c r="H239" s="87"/>
      <c r="I239" s="87"/>
      <c r="J239" s="87"/>
      <c r="K239" s="87"/>
      <c r="L239" s="87"/>
      <c r="M239" s="87"/>
      <c r="N239" s="87"/>
      <c r="O239" s="87"/>
      <c r="P239" s="87"/>
      <c r="Q239" s="87"/>
      <c r="R239" s="87"/>
      <c r="S239" s="90">
        <v>18</v>
      </c>
      <c r="T239" s="88">
        <f t="shared" si="29"/>
        <v>0</v>
      </c>
      <c r="U239" s="66"/>
      <c r="V239" s="86">
        <f t="shared" si="33"/>
        <v>130</v>
      </c>
      <c r="W239" s="89">
        <f t="shared" si="31"/>
        <v>0</v>
      </c>
      <c r="X239" s="89">
        <f t="shared" si="35"/>
        <v>0</v>
      </c>
      <c r="Y239" s="89">
        <f t="shared" si="35"/>
        <v>0</v>
      </c>
      <c r="Z239" s="89">
        <f t="shared" si="34"/>
        <v>0</v>
      </c>
      <c r="AA239" s="89">
        <f t="shared" si="34"/>
        <v>0</v>
      </c>
      <c r="AB239" s="89">
        <f t="shared" si="34"/>
        <v>0</v>
      </c>
      <c r="AC239" s="89">
        <f t="shared" si="34"/>
        <v>0</v>
      </c>
      <c r="AD239" s="89">
        <f t="shared" si="34"/>
        <v>0</v>
      </c>
      <c r="AE239" s="89">
        <f t="shared" si="34"/>
        <v>0</v>
      </c>
      <c r="AF239" s="89">
        <f t="shared" si="34"/>
        <v>0</v>
      </c>
      <c r="AG239" s="89">
        <f t="shared" si="34"/>
        <v>0</v>
      </c>
      <c r="AH239" s="89">
        <f t="shared" si="34"/>
        <v>130</v>
      </c>
      <c r="AI239" s="88">
        <f t="shared" si="30"/>
        <v>0</v>
      </c>
    </row>
    <row r="240" spans="1:35" ht="20.25" customHeight="1">
      <c r="A240" s="131" t="s">
        <v>351</v>
      </c>
      <c r="D240" s="63">
        <v>972</v>
      </c>
      <c r="E240" s="65">
        <v>130</v>
      </c>
      <c r="F240" s="65">
        <v>18</v>
      </c>
      <c r="G240" s="86">
        <f t="shared" si="27"/>
        <v>18</v>
      </c>
      <c r="H240" s="87"/>
      <c r="I240" s="87">
        <v>18</v>
      </c>
      <c r="J240" s="87"/>
      <c r="K240" s="87"/>
      <c r="L240" s="87"/>
      <c r="M240" s="87"/>
      <c r="N240" s="87"/>
      <c r="O240" s="87"/>
      <c r="P240" s="87"/>
      <c r="Q240" s="87"/>
      <c r="R240" s="87"/>
      <c r="S240" s="87"/>
      <c r="T240" s="88">
        <f t="shared" si="29"/>
        <v>0</v>
      </c>
      <c r="U240" s="66"/>
      <c r="V240" s="86">
        <f t="shared" si="33"/>
        <v>130</v>
      </c>
      <c r="W240" s="89">
        <f t="shared" si="31"/>
        <v>0</v>
      </c>
      <c r="X240" s="89">
        <f t="shared" si="35"/>
        <v>130</v>
      </c>
      <c r="Y240" s="89">
        <f t="shared" si="35"/>
        <v>0</v>
      </c>
      <c r="Z240" s="89">
        <f t="shared" si="34"/>
        <v>0</v>
      </c>
      <c r="AA240" s="89">
        <f t="shared" si="34"/>
        <v>0</v>
      </c>
      <c r="AB240" s="89">
        <f t="shared" si="34"/>
        <v>0</v>
      </c>
      <c r="AC240" s="89">
        <f t="shared" si="34"/>
        <v>0</v>
      </c>
      <c r="AD240" s="89">
        <f t="shared" si="34"/>
        <v>0</v>
      </c>
      <c r="AE240" s="89">
        <f t="shared" si="34"/>
        <v>0</v>
      </c>
      <c r="AF240" s="89">
        <f t="shared" si="34"/>
        <v>0</v>
      </c>
      <c r="AG240" s="89">
        <f t="shared" si="34"/>
        <v>0</v>
      </c>
      <c r="AH240" s="89">
        <f t="shared" si="34"/>
        <v>0</v>
      </c>
      <c r="AI240" s="88">
        <f t="shared" si="30"/>
        <v>0</v>
      </c>
    </row>
    <row r="241" spans="1:35" ht="20.25" customHeight="1">
      <c r="A241" s="131" t="s">
        <v>352</v>
      </c>
      <c r="B241" s="91"/>
      <c r="C241" s="91"/>
      <c r="D241" s="63">
        <v>120</v>
      </c>
      <c r="E241" s="65">
        <v>130</v>
      </c>
      <c r="F241" s="65">
        <v>18</v>
      </c>
      <c r="G241" s="86">
        <f t="shared" si="27"/>
        <v>18</v>
      </c>
      <c r="H241" s="87"/>
      <c r="I241" s="87"/>
      <c r="J241" s="87"/>
      <c r="K241" s="87"/>
      <c r="L241" s="87"/>
      <c r="M241" s="87">
        <v>9</v>
      </c>
      <c r="N241" s="87">
        <v>9</v>
      </c>
      <c r="O241" s="87"/>
      <c r="P241" s="87"/>
      <c r="Q241" s="87"/>
      <c r="R241" s="87"/>
      <c r="S241" s="87"/>
      <c r="T241" s="88">
        <f t="shared" si="29"/>
        <v>0</v>
      </c>
      <c r="U241" s="66"/>
      <c r="V241" s="86">
        <f t="shared" si="33"/>
        <v>130</v>
      </c>
      <c r="W241" s="89">
        <f t="shared" si="31"/>
        <v>0</v>
      </c>
      <c r="X241" s="89">
        <f t="shared" si="35"/>
        <v>0</v>
      </c>
      <c r="Y241" s="89">
        <f t="shared" si="35"/>
        <v>0</v>
      </c>
      <c r="Z241" s="89">
        <f t="shared" si="34"/>
        <v>0</v>
      </c>
      <c r="AA241" s="89">
        <f t="shared" si="34"/>
        <v>0</v>
      </c>
      <c r="AB241" s="89">
        <f t="shared" si="34"/>
        <v>65</v>
      </c>
      <c r="AC241" s="89">
        <f t="shared" si="34"/>
        <v>65</v>
      </c>
      <c r="AD241" s="89">
        <f t="shared" si="34"/>
        <v>0</v>
      </c>
      <c r="AE241" s="89">
        <f t="shared" si="34"/>
        <v>0</v>
      </c>
      <c r="AF241" s="89">
        <f t="shared" si="34"/>
        <v>0</v>
      </c>
      <c r="AG241" s="89">
        <f t="shared" si="34"/>
        <v>0</v>
      </c>
      <c r="AH241" s="89">
        <f t="shared" si="34"/>
        <v>0</v>
      </c>
      <c r="AI241" s="88">
        <f t="shared" si="30"/>
        <v>0</v>
      </c>
    </row>
    <row r="242" spans="1:35" ht="20.25" customHeight="1">
      <c r="A242" s="131" t="s">
        <v>353</v>
      </c>
      <c r="D242" s="63">
        <v>120</v>
      </c>
      <c r="E242" s="65">
        <v>130</v>
      </c>
      <c r="F242" s="65">
        <v>18</v>
      </c>
      <c r="G242" s="86">
        <f t="shared" si="27"/>
        <v>18</v>
      </c>
      <c r="H242" s="87"/>
      <c r="I242" s="87"/>
      <c r="J242" s="87"/>
      <c r="K242" s="87"/>
      <c r="L242" s="87"/>
      <c r="M242" s="87"/>
      <c r="N242" s="87"/>
      <c r="O242" s="87"/>
      <c r="P242" s="87"/>
      <c r="Q242" s="87"/>
      <c r="R242" s="87"/>
      <c r="S242" s="92">
        <v>18</v>
      </c>
      <c r="T242" s="88">
        <f t="shared" si="29"/>
        <v>0</v>
      </c>
      <c r="U242" s="66"/>
      <c r="V242" s="86">
        <f t="shared" si="33"/>
        <v>130</v>
      </c>
      <c r="W242" s="89">
        <f t="shared" si="31"/>
        <v>0</v>
      </c>
      <c r="X242" s="89">
        <f t="shared" si="35"/>
        <v>0</v>
      </c>
      <c r="Y242" s="89">
        <f t="shared" si="35"/>
        <v>0</v>
      </c>
      <c r="Z242" s="89">
        <f t="shared" si="34"/>
        <v>0</v>
      </c>
      <c r="AA242" s="89">
        <f t="shared" si="34"/>
        <v>0</v>
      </c>
      <c r="AB242" s="89">
        <f t="shared" si="34"/>
        <v>0</v>
      </c>
      <c r="AC242" s="89">
        <f t="shared" si="34"/>
        <v>0</v>
      </c>
      <c r="AD242" s="89">
        <f t="shared" si="34"/>
        <v>0</v>
      </c>
      <c r="AE242" s="89">
        <f t="shared" si="34"/>
        <v>0</v>
      </c>
      <c r="AF242" s="89">
        <f t="shared" si="34"/>
        <v>0</v>
      </c>
      <c r="AG242" s="89">
        <f t="shared" si="34"/>
        <v>0</v>
      </c>
      <c r="AH242" s="89">
        <f t="shared" si="34"/>
        <v>130</v>
      </c>
      <c r="AI242" s="88">
        <f t="shared" si="30"/>
        <v>0</v>
      </c>
    </row>
    <row r="243" spans="1:35" ht="20.25" customHeight="1">
      <c r="A243" s="131" t="s">
        <v>354</v>
      </c>
      <c r="D243" s="63">
        <v>120</v>
      </c>
      <c r="E243" s="65">
        <v>130</v>
      </c>
      <c r="F243" s="65">
        <v>18</v>
      </c>
      <c r="G243" s="86">
        <f t="shared" si="27"/>
        <v>0</v>
      </c>
      <c r="H243" s="87"/>
      <c r="I243" s="87"/>
      <c r="J243" s="87"/>
      <c r="K243" s="87"/>
      <c r="L243" s="87"/>
      <c r="M243" s="87"/>
      <c r="N243" s="87"/>
      <c r="O243" s="87"/>
      <c r="P243" s="87"/>
      <c r="Q243" s="87"/>
      <c r="R243" s="87"/>
      <c r="S243" s="87"/>
      <c r="T243" s="88">
        <f t="shared" si="29"/>
        <v>18</v>
      </c>
      <c r="U243" s="66"/>
      <c r="V243" s="86">
        <f t="shared" si="33"/>
        <v>0</v>
      </c>
      <c r="W243" s="89">
        <f t="shared" si="31"/>
        <v>0</v>
      </c>
      <c r="X243" s="89">
        <f t="shared" si="35"/>
        <v>0</v>
      </c>
      <c r="Y243" s="89">
        <f t="shared" si="35"/>
        <v>0</v>
      </c>
      <c r="Z243" s="89">
        <f t="shared" si="34"/>
        <v>0</v>
      </c>
      <c r="AA243" s="89">
        <f t="shared" si="34"/>
        <v>0</v>
      </c>
      <c r="AB243" s="89">
        <f t="shared" si="34"/>
        <v>0</v>
      </c>
      <c r="AC243" s="89">
        <f t="shared" si="34"/>
        <v>0</v>
      </c>
      <c r="AD243" s="89">
        <f t="shared" si="34"/>
        <v>0</v>
      </c>
      <c r="AE243" s="89">
        <f t="shared" si="34"/>
        <v>0</v>
      </c>
      <c r="AF243" s="89">
        <f t="shared" si="34"/>
        <v>0</v>
      </c>
      <c r="AG243" s="89">
        <f t="shared" si="34"/>
        <v>0</v>
      </c>
      <c r="AH243" s="89">
        <f t="shared" si="34"/>
        <v>0</v>
      </c>
      <c r="AI243" s="88">
        <f t="shared" si="30"/>
        <v>130</v>
      </c>
    </row>
    <row r="244" spans="1:35" ht="20.25" customHeight="1">
      <c r="A244" s="131" t="s">
        <v>355</v>
      </c>
      <c r="D244" s="63">
        <v>120</v>
      </c>
      <c r="E244" s="65">
        <v>130</v>
      </c>
      <c r="F244" s="65">
        <v>18</v>
      </c>
      <c r="G244" s="86">
        <f t="shared" si="27"/>
        <v>18</v>
      </c>
      <c r="H244" s="87"/>
      <c r="I244" s="87"/>
      <c r="J244" s="87"/>
      <c r="K244" s="87"/>
      <c r="L244" s="87"/>
      <c r="M244" s="87"/>
      <c r="N244" s="90">
        <v>6</v>
      </c>
      <c r="O244" s="90">
        <v>12</v>
      </c>
      <c r="P244" s="90"/>
      <c r="Q244" s="87"/>
      <c r="R244" s="87"/>
      <c r="S244" s="87"/>
      <c r="T244" s="88">
        <f t="shared" si="29"/>
        <v>0</v>
      </c>
      <c r="U244" s="66"/>
      <c r="V244" s="86">
        <f t="shared" si="33"/>
        <v>130</v>
      </c>
      <c r="W244" s="89">
        <f t="shared" si="31"/>
        <v>0</v>
      </c>
      <c r="X244" s="89">
        <f t="shared" si="35"/>
        <v>0</v>
      </c>
      <c r="Y244" s="89">
        <f t="shared" si="35"/>
        <v>0</v>
      </c>
      <c r="Z244" s="89">
        <f t="shared" si="34"/>
        <v>0</v>
      </c>
      <c r="AA244" s="89">
        <f t="shared" si="34"/>
        <v>0</v>
      </c>
      <c r="AB244" s="89">
        <f t="shared" si="34"/>
        <v>0</v>
      </c>
      <c r="AC244" s="89">
        <f t="shared" si="34"/>
        <v>43.333333333333336</v>
      </c>
      <c r="AD244" s="89">
        <f t="shared" si="34"/>
        <v>86.666666666666671</v>
      </c>
      <c r="AE244" s="89">
        <f t="shared" si="34"/>
        <v>0</v>
      </c>
      <c r="AF244" s="89">
        <f t="shared" si="34"/>
        <v>0</v>
      </c>
      <c r="AG244" s="89">
        <f t="shared" si="34"/>
        <v>0</v>
      </c>
      <c r="AH244" s="89">
        <f t="shared" si="34"/>
        <v>0</v>
      </c>
      <c r="AI244" s="88">
        <f t="shared" si="30"/>
        <v>0</v>
      </c>
    </row>
    <row r="245" spans="1:35" ht="20.25" customHeight="1">
      <c r="A245" s="131" t="s">
        <v>356</v>
      </c>
      <c r="D245" s="63">
        <v>650</v>
      </c>
      <c r="E245" s="65">
        <v>130</v>
      </c>
      <c r="F245" s="65">
        <v>18</v>
      </c>
      <c r="G245" s="86">
        <f t="shared" si="27"/>
        <v>0</v>
      </c>
      <c r="H245" s="87"/>
      <c r="I245" s="87"/>
      <c r="J245" s="87"/>
      <c r="K245" s="87"/>
      <c r="L245" s="87"/>
      <c r="M245" s="87"/>
      <c r="N245" s="87"/>
      <c r="O245" s="87"/>
      <c r="P245" s="87"/>
      <c r="Q245" s="87"/>
      <c r="R245" s="87"/>
      <c r="S245" s="87"/>
      <c r="T245" s="88">
        <f t="shared" si="29"/>
        <v>18</v>
      </c>
      <c r="U245" s="66"/>
      <c r="V245" s="86">
        <f t="shared" si="33"/>
        <v>0</v>
      </c>
      <c r="W245" s="89">
        <f t="shared" si="31"/>
        <v>0</v>
      </c>
      <c r="X245" s="89">
        <f t="shared" si="35"/>
        <v>0</v>
      </c>
      <c r="Y245" s="89">
        <f t="shared" si="35"/>
        <v>0</v>
      </c>
      <c r="Z245" s="89">
        <f t="shared" si="34"/>
        <v>0</v>
      </c>
      <c r="AA245" s="89">
        <f t="shared" si="34"/>
        <v>0</v>
      </c>
      <c r="AB245" s="89">
        <f t="shared" si="34"/>
        <v>0</v>
      </c>
      <c r="AC245" s="89">
        <f t="shared" si="34"/>
        <v>0</v>
      </c>
      <c r="AD245" s="89">
        <f t="shared" si="34"/>
        <v>0</v>
      </c>
      <c r="AE245" s="89">
        <f t="shared" si="34"/>
        <v>0</v>
      </c>
      <c r="AF245" s="89">
        <f t="shared" si="34"/>
        <v>0</v>
      </c>
      <c r="AG245" s="89">
        <f t="shared" si="34"/>
        <v>0</v>
      </c>
      <c r="AH245" s="89">
        <f t="shared" si="34"/>
        <v>0</v>
      </c>
      <c r="AI245" s="88">
        <f t="shared" si="30"/>
        <v>130</v>
      </c>
    </row>
    <row r="246" spans="1:35" ht="20.25" customHeight="1">
      <c r="A246" s="131" t="s">
        <v>357</v>
      </c>
      <c r="D246" s="63">
        <v>282</v>
      </c>
      <c r="E246" s="65">
        <v>130</v>
      </c>
      <c r="F246" s="65">
        <v>18</v>
      </c>
      <c r="G246" s="86">
        <f t="shared" si="27"/>
        <v>18</v>
      </c>
      <c r="H246" s="87"/>
      <c r="I246" s="87"/>
      <c r="J246" s="87"/>
      <c r="K246" s="87"/>
      <c r="L246" s="90">
        <v>14</v>
      </c>
      <c r="M246" s="90">
        <v>4</v>
      </c>
      <c r="N246" s="87"/>
      <c r="O246" s="87"/>
      <c r="P246" s="87"/>
      <c r="Q246" s="87"/>
      <c r="R246" s="87"/>
      <c r="S246" s="87"/>
      <c r="T246" s="88">
        <f t="shared" si="29"/>
        <v>0</v>
      </c>
      <c r="U246" s="66"/>
      <c r="V246" s="86">
        <f t="shared" si="33"/>
        <v>130</v>
      </c>
      <c r="W246" s="89">
        <f t="shared" si="31"/>
        <v>0</v>
      </c>
      <c r="X246" s="89">
        <f t="shared" si="35"/>
        <v>0</v>
      </c>
      <c r="Y246" s="89">
        <f t="shared" si="35"/>
        <v>0</v>
      </c>
      <c r="Z246" s="89">
        <f t="shared" si="34"/>
        <v>0</v>
      </c>
      <c r="AA246" s="89">
        <f t="shared" si="34"/>
        <v>101.11111111111111</v>
      </c>
      <c r="AB246" s="89">
        <f t="shared" si="34"/>
        <v>28.888888888888889</v>
      </c>
      <c r="AC246" s="89">
        <f t="shared" si="34"/>
        <v>0</v>
      </c>
      <c r="AD246" s="89">
        <f t="shared" si="34"/>
        <v>0</v>
      </c>
      <c r="AE246" s="89">
        <f t="shared" si="34"/>
        <v>0</v>
      </c>
      <c r="AF246" s="89">
        <f t="shared" si="34"/>
        <v>0</v>
      </c>
      <c r="AG246" s="89">
        <f t="shared" si="34"/>
        <v>0</v>
      </c>
      <c r="AH246" s="89">
        <f t="shared" si="34"/>
        <v>0</v>
      </c>
      <c r="AI246" s="88">
        <f t="shared" si="30"/>
        <v>0</v>
      </c>
    </row>
    <row r="247" spans="1:35" ht="20.25" customHeight="1">
      <c r="A247" s="131" t="s">
        <v>358</v>
      </c>
      <c r="B247" s="91"/>
      <c r="C247" s="91"/>
      <c r="D247" s="63">
        <v>810</v>
      </c>
      <c r="E247" s="65">
        <v>130</v>
      </c>
      <c r="F247" s="65">
        <v>18</v>
      </c>
      <c r="G247" s="86">
        <f t="shared" si="27"/>
        <v>18</v>
      </c>
      <c r="H247" s="87"/>
      <c r="I247" s="87"/>
      <c r="J247" s="87"/>
      <c r="K247" s="87"/>
      <c r="L247" s="87"/>
      <c r="M247" s="87"/>
      <c r="N247" s="87"/>
      <c r="O247" s="87">
        <v>4</v>
      </c>
      <c r="P247" s="87">
        <v>14</v>
      </c>
      <c r="Q247" s="87"/>
      <c r="R247" s="87"/>
      <c r="S247" s="87"/>
      <c r="T247" s="88">
        <f t="shared" si="29"/>
        <v>0</v>
      </c>
      <c r="U247" s="66"/>
      <c r="V247" s="86">
        <f t="shared" si="33"/>
        <v>130</v>
      </c>
      <c r="W247" s="89">
        <f t="shared" si="31"/>
        <v>0</v>
      </c>
      <c r="X247" s="89">
        <f t="shared" si="35"/>
        <v>0</v>
      </c>
      <c r="Y247" s="89">
        <f t="shared" si="35"/>
        <v>0</v>
      </c>
      <c r="Z247" s="89">
        <f t="shared" si="34"/>
        <v>0</v>
      </c>
      <c r="AA247" s="89">
        <f t="shared" si="34"/>
        <v>0</v>
      </c>
      <c r="AB247" s="89">
        <f t="shared" si="34"/>
        <v>0</v>
      </c>
      <c r="AC247" s="89">
        <f t="shared" si="34"/>
        <v>0</v>
      </c>
      <c r="AD247" s="89">
        <f t="shared" si="34"/>
        <v>28.888888888888889</v>
      </c>
      <c r="AE247" s="89">
        <f t="shared" si="34"/>
        <v>101.11111111111111</v>
      </c>
      <c r="AF247" s="89">
        <f t="shared" si="34"/>
        <v>0</v>
      </c>
      <c r="AG247" s="89">
        <f t="shared" si="34"/>
        <v>0</v>
      </c>
      <c r="AH247" s="89">
        <f t="shared" si="34"/>
        <v>0</v>
      </c>
      <c r="AI247" s="88">
        <f t="shared" si="30"/>
        <v>0</v>
      </c>
    </row>
    <row r="248" spans="1:35" ht="20.25" customHeight="1">
      <c r="A248" s="131" t="s">
        <v>359</v>
      </c>
      <c r="D248" s="63">
        <v>620</v>
      </c>
      <c r="E248" s="65">
        <v>130</v>
      </c>
      <c r="F248" s="65">
        <v>18</v>
      </c>
      <c r="G248" s="86">
        <f t="shared" si="27"/>
        <v>18</v>
      </c>
      <c r="H248" s="87"/>
      <c r="I248" s="87"/>
      <c r="J248" s="87"/>
      <c r="K248" s="87"/>
      <c r="L248" s="87"/>
      <c r="M248" s="87"/>
      <c r="N248" s="87"/>
      <c r="O248" s="90">
        <v>9</v>
      </c>
      <c r="P248" s="90">
        <v>9</v>
      </c>
      <c r="Q248" s="87"/>
      <c r="R248" s="87"/>
      <c r="S248" s="87"/>
      <c r="T248" s="88">
        <f t="shared" si="29"/>
        <v>0</v>
      </c>
      <c r="U248" s="66"/>
      <c r="V248" s="86">
        <f t="shared" si="33"/>
        <v>130</v>
      </c>
      <c r="W248" s="89">
        <f t="shared" si="31"/>
        <v>0</v>
      </c>
      <c r="X248" s="89">
        <f t="shared" si="35"/>
        <v>0</v>
      </c>
      <c r="Y248" s="89">
        <f t="shared" si="35"/>
        <v>0</v>
      </c>
      <c r="Z248" s="89">
        <f t="shared" si="34"/>
        <v>0</v>
      </c>
      <c r="AA248" s="89">
        <f t="shared" si="34"/>
        <v>0</v>
      </c>
      <c r="AB248" s="89">
        <f t="shared" si="34"/>
        <v>0</v>
      </c>
      <c r="AC248" s="89">
        <f t="shared" si="34"/>
        <v>0</v>
      </c>
      <c r="AD248" s="89">
        <f t="shared" si="34"/>
        <v>65</v>
      </c>
      <c r="AE248" s="89">
        <f t="shared" si="34"/>
        <v>65</v>
      </c>
      <c r="AF248" s="89">
        <f t="shared" si="34"/>
        <v>0</v>
      </c>
      <c r="AG248" s="89">
        <f t="shared" si="34"/>
        <v>0</v>
      </c>
      <c r="AH248" s="89">
        <f t="shared" si="34"/>
        <v>0</v>
      </c>
      <c r="AI248" s="88">
        <f t="shared" si="30"/>
        <v>0</v>
      </c>
    </row>
    <row r="249" spans="1:35" ht="20.25" customHeight="1">
      <c r="A249" s="131" t="s">
        <v>360</v>
      </c>
      <c r="D249" s="63">
        <v>620</v>
      </c>
      <c r="E249" s="65">
        <v>130</v>
      </c>
      <c r="F249" s="65">
        <v>18</v>
      </c>
      <c r="G249" s="86">
        <f t="shared" si="27"/>
        <v>18</v>
      </c>
      <c r="H249" s="87"/>
      <c r="I249" s="87"/>
      <c r="J249" s="87"/>
      <c r="K249" s="87"/>
      <c r="L249" s="87"/>
      <c r="M249" s="87"/>
      <c r="N249" s="90">
        <v>11</v>
      </c>
      <c r="O249" s="90">
        <v>7</v>
      </c>
      <c r="P249" s="90"/>
      <c r="Q249" s="87"/>
      <c r="R249" s="87"/>
      <c r="S249" s="87"/>
      <c r="T249" s="88">
        <f t="shared" si="29"/>
        <v>0</v>
      </c>
      <c r="U249" s="66"/>
      <c r="V249" s="86">
        <f t="shared" si="33"/>
        <v>130</v>
      </c>
      <c r="W249" s="89">
        <f t="shared" si="31"/>
        <v>0</v>
      </c>
      <c r="X249" s="89">
        <f t="shared" si="35"/>
        <v>0</v>
      </c>
      <c r="Y249" s="89">
        <f t="shared" si="35"/>
        <v>0</v>
      </c>
      <c r="Z249" s="89">
        <f t="shared" si="34"/>
        <v>0</v>
      </c>
      <c r="AA249" s="89">
        <f t="shared" si="34"/>
        <v>0</v>
      </c>
      <c r="AB249" s="89">
        <f t="shared" si="34"/>
        <v>0</v>
      </c>
      <c r="AC249" s="89">
        <f t="shared" si="34"/>
        <v>79.444444444444443</v>
      </c>
      <c r="AD249" s="89">
        <f t="shared" si="34"/>
        <v>50.555555555555557</v>
      </c>
      <c r="AE249" s="89">
        <f t="shared" si="34"/>
        <v>0</v>
      </c>
      <c r="AF249" s="89">
        <f t="shared" si="34"/>
        <v>0</v>
      </c>
      <c r="AG249" s="89">
        <f t="shared" si="34"/>
        <v>0</v>
      </c>
      <c r="AH249" s="89">
        <f t="shared" si="34"/>
        <v>0</v>
      </c>
      <c r="AI249" s="88">
        <f t="shared" si="30"/>
        <v>0</v>
      </c>
    </row>
    <row r="250" spans="1:35" ht="20.25" customHeight="1">
      <c r="A250" s="131" t="s">
        <v>361</v>
      </c>
      <c r="D250" s="63">
        <v>620</v>
      </c>
      <c r="E250" s="65">
        <v>130</v>
      </c>
      <c r="F250" s="65">
        <v>18</v>
      </c>
      <c r="G250" s="86">
        <f t="shared" si="27"/>
        <v>12</v>
      </c>
      <c r="H250" s="87"/>
      <c r="I250" s="87"/>
      <c r="J250" s="87"/>
      <c r="K250" s="90">
        <v>4</v>
      </c>
      <c r="L250" s="90">
        <v>8</v>
      </c>
      <c r="M250" s="87"/>
      <c r="N250" s="87"/>
      <c r="O250" s="87"/>
      <c r="P250" s="87"/>
      <c r="Q250" s="87"/>
      <c r="R250" s="87"/>
      <c r="S250" s="87"/>
      <c r="T250" s="88">
        <f t="shared" si="29"/>
        <v>6</v>
      </c>
      <c r="U250" s="66"/>
      <c r="V250" s="86">
        <f t="shared" si="33"/>
        <v>86.666666666666671</v>
      </c>
      <c r="W250" s="89">
        <f t="shared" si="31"/>
        <v>0</v>
      </c>
      <c r="X250" s="89">
        <f t="shared" si="35"/>
        <v>0</v>
      </c>
      <c r="Y250" s="89">
        <f t="shared" si="35"/>
        <v>0</v>
      </c>
      <c r="Z250" s="89">
        <f t="shared" si="34"/>
        <v>28.888888888888889</v>
      </c>
      <c r="AA250" s="89">
        <f t="shared" si="34"/>
        <v>57.777777777777779</v>
      </c>
      <c r="AB250" s="89">
        <f t="shared" si="34"/>
        <v>0</v>
      </c>
      <c r="AC250" s="89">
        <f t="shared" si="34"/>
        <v>0</v>
      </c>
      <c r="AD250" s="89">
        <f t="shared" si="34"/>
        <v>0</v>
      </c>
      <c r="AE250" s="89">
        <f t="shared" si="34"/>
        <v>0</v>
      </c>
      <c r="AF250" s="89">
        <f t="shared" si="34"/>
        <v>0</v>
      </c>
      <c r="AG250" s="89">
        <f t="shared" si="34"/>
        <v>0</v>
      </c>
      <c r="AH250" s="89">
        <f t="shared" si="34"/>
        <v>0</v>
      </c>
      <c r="AI250" s="88">
        <f t="shared" si="30"/>
        <v>43.333333333333329</v>
      </c>
    </row>
    <row r="251" spans="1:35" ht="20.25" customHeight="1">
      <c r="A251" s="131" t="s">
        <v>362</v>
      </c>
      <c r="D251" s="63">
        <v>620</v>
      </c>
      <c r="E251" s="65">
        <v>130</v>
      </c>
      <c r="F251" s="65">
        <v>18</v>
      </c>
      <c r="G251" s="86">
        <f t="shared" si="27"/>
        <v>11</v>
      </c>
      <c r="H251" s="87"/>
      <c r="I251" s="87"/>
      <c r="J251" s="87"/>
      <c r="K251" s="87"/>
      <c r="L251" s="87"/>
      <c r="M251" s="87"/>
      <c r="N251" s="90">
        <v>11</v>
      </c>
      <c r="O251" s="87"/>
      <c r="P251" s="87"/>
      <c r="Q251" s="87"/>
      <c r="R251" s="87"/>
      <c r="S251" s="87"/>
      <c r="T251" s="88">
        <f t="shared" si="29"/>
        <v>7</v>
      </c>
      <c r="U251" s="66"/>
      <c r="V251" s="86">
        <f t="shared" si="33"/>
        <v>79.444444444444443</v>
      </c>
      <c r="W251" s="89">
        <f t="shared" si="31"/>
        <v>0</v>
      </c>
      <c r="X251" s="89">
        <f t="shared" si="35"/>
        <v>0</v>
      </c>
      <c r="Y251" s="89">
        <f t="shared" si="35"/>
        <v>0</v>
      </c>
      <c r="Z251" s="89">
        <f t="shared" si="34"/>
        <v>0</v>
      </c>
      <c r="AA251" s="89">
        <f t="shared" si="34"/>
        <v>0</v>
      </c>
      <c r="AB251" s="89">
        <f t="shared" si="34"/>
        <v>0</v>
      </c>
      <c r="AC251" s="89">
        <f t="shared" si="34"/>
        <v>79.444444444444443</v>
      </c>
      <c r="AD251" s="89">
        <f t="shared" si="34"/>
        <v>0</v>
      </c>
      <c r="AE251" s="89">
        <f t="shared" si="34"/>
        <v>0</v>
      </c>
      <c r="AF251" s="89">
        <f t="shared" si="34"/>
        <v>0</v>
      </c>
      <c r="AG251" s="89">
        <f t="shared" si="34"/>
        <v>0</v>
      </c>
      <c r="AH251" s="89">
        <f t="shared" si="34"/>
        <v>0</v>
      </c>
      <c r="AI251" s="88">
        <f t="shared" si="30"/>
        <v>50.555555555555557</v>
      </c>
    </row>
    <row r="252" spans="1:35" ht="20.25" customHeight="1">
      <c r="A252" s="131" t="s">
        <v>363</v>
      </c>
      <c r="D252" s="63">
        <v>620</v>
      </c>
      <c r="E252" s="65">
        <v>130</v>
      </c>
      <c r="F252" s="65">
        <v>18</v>
      </c>
      <c r="G252" s="86">
        <f t="shared" si="27"/>
        <v>16</v>
      </c>
      <c r="H252" s="87"/>
      <c r="I252" s="87"/>
      <c r="J252" s="87"/>
      <c r="K252" s="87"/>
      <c r="L252" s="90">
        <v>6</v>
      </c>
      <c r="M252" s="90">
        <v>10</v>
      </c>
      <c r="N252" s="90"/>
      <c r="O252" s="87"/>
      <c r="P252" s="87"/>
      <c r="Q252" s="87"/>
      <c r="R252" s="87"/>
      <c r="S252" s="87"/>
      <c r="T252" s="88">
        <f t="shared" si="29"/>
        <v>2</v>
      </c>
      <c r="U252" s="66"/>
      <c r="V252" s="86">
        <f t="shared" si="33"/>
        <v>115.55555555555557</v>
      </c>
      <c r="W252" s="89">
        <f t="shared" si="31"/>
        <v>0</v>
      </c>
      <c r="X252" s="89">
        <f t="shared" si="35"/>
        <v>0</v>
      </c>
      <c r="Y252" s="89">
        <f t="shared" si="35"/>
        <v>0</v>
      </c>
      <c r="Z252" s="89">
        <f t="shared" si="34"/>
        <v>0</v>
      </c>
      <c r="AA252" s="89">
        <f t="shared" si="34"/>
        <v>43.333333333333336</v>
      </c>
      <c r="AB252" s="89">
        <f t="shared" si="34"/>
        <v>72.222222222222229</v>
      </c>
      <c r="AC252" s="89">
        <f t="shared" si="34"/>
        <v>0</v>
      </c>
      <c r="AD252" s="89">
        <f t="shared" si="34"/>
        <v>0</v>
      </c>
      <c r="AE252" s="89">
        <f t="shared" si="34"/>
        <v>0</v>
      </c>
      <c r="AF252" s="89">
        <f t="shared" si="34"/>
        <v>0</v>
      </c>
      <c r="AG252" s="89">
        <f t="shared" si="34"/>
        <v>0</v>
      </c>
      <c r="AH252" s="89">
        <f t="shared" si="34"/>
        <v>0</v>
      </c>
      <c r="AI252" s="88">
        <f t="shared" si="30"/>
        <v>14.444444444444429</v>
      </c>
    </row>
    <row r="253" spans="1:35" ht="20.25" customHeight="1">
      <c r="A253" s="131" t="s">
        <v>364</v>
      </c>
      <c r="D253" s="63">
        <v>620</v>
      </c>
      <c r="E253" s="65">
        <v>130</v>
      </c>
      <c r="F253" s="65">
        <v>18</v>
      </c>
      <c r="G253" s="86">
        <f t="shared" ref="G253:G255" si="36">SUM(H253:S253)</f>
        <v>2</v>
      </c>
      <c r="H253" s="87"/>
      <c r="I253" s="87">
        <v>2</v>
      </c>
      <c r="J253" s="87"/>
      <c r="K253" s="87"/>
      <c r="L253" s="87"/>
      <c r="M253" s="87"/>
      <c r="N253" s="87"/>
      <c r="O253" s="87"/>
      <c r="P253" s="87"/>
      <c r="Q253" s="87"/>
      <c r="R253" s="87"/>
      <c r="S253" s="87"/>
      <c r="T253" s="88">
        <f t="shared" si="29"/>
        <v>16</v>
      </c>
      <c r="U253" s="66"/>
      <c r="V253" s="86">
        <f t="shared" si="33"/>
        <v>14.444444444444445</v>
      </c>
      <c r="W253" s="89">
        <f t="shared" si="31"/>
        <v>0</v>
      </c>
      <c r="X253" s="89">
        <f t="shared" si="35"/>
        <v>14.444444444444445</v>
      </c>
      <c r="Y253" s="89">
        <f t="shared" si="35"/>
        <v>0</v>
      </c>
      <c r="Z253" s="89">
        <f t="shared" si="34"/>
        <v>0</v>
      </c>
      <c r="AA253" s="89">
        <f t="shared" si="34"/>
        <v>0</v>
      </c>
      <c r="AB253" s="89">
        <f t="shared" si="34"/>
        <v>0</v>
      </c>
      <c r="AC253" s="89">
        <f t="shared" ref="AC253:AH264" si="37">+$E253/$F253*N253</f>
        <v>0</v>
      </c>
      <c r="AD253" s="89">
        <f t="shared" si="37"/>
        <v>0</v>
      </c>
      <c r="AE253" s="89">
        <f t="shared" si="37"/>
        <v>0</v>
      </c>
      <c r="AF253" s="89">
        <f t="shared" si="37"/>
        <v>0</v>
      </c>
      <c r="AG253" s="89">
        <f t="shared" si="37"/>
        <v>0</v>
      </c>
      <c r="AH253" s="89">
        <f t="shared" si="37"/>
        <v>0</v>
      </c>
      <c r="AI253" s="88">
        <f t="shared" si="30"/>
        <v>115.55555555555556</v>
      </c>
    </row>
    <row r="254" spans="1:35" ht="20.25" customHeight="1">
      <c r="A254" s="131" t="s">
        <v>365</v>
      </c>
      <c r="D254" s="63">
        <v>640</v>
      </c>
      <c r="E254" s="65">
        <v>130</v>
      </c>
      <c r="F254" s="65">
        <v>18</v>
      </c>
      <c r="G254" s="86">
        <f t="shared" si="36"/>
        <v>0</v>
      </c>
      <c r="H254" s="87"/>
      <c r="I254" s="87"/>
      <c r="J254" s="87"/>
      <c r="K254" s="87"/>
      <c r="L254" s="87"/>
      <c r="M254" s="87"/>
      <c r="N254" s="87"/>
      <c r="O254" s="87"/>
      <c r="P254" s="87"/>
      <c r="Q254" s="87"/>
      <c r="R254" s="87"/>
      <c r="S254" s="87"/>
      <c r="T254" s="88">
        <f t="shared" si="29"/>
        <v>18</v>
      </c>
      <c r="U254" s="66"/>
      <c r="V254" s="86">
        <f t="shared" si="33"/>
        <v>0</v>
      </c>
      <c r="W254" s="89">
        <f t="shared" si="31"/>
        <v>0</v>
      </c>
      <c r="X254" s="89">
        <f t="shared" si="35"/>
        <v>0</v>
      </c>
      <c r="Y254" s="89">
        <f t="shared" si="35"/>
        <v>0</v>
      </c>
      <c r="Z254" s="89">
        <f t="shared" si="35"/>
        <v>0</v>
      </c>
      <c r="AA254" s="89">
        <f t="shared" si="35"/>
        <v>0</v>
      </c>
      <c r="AB254" s="89">
        <f t="shared" si="35"/>
        <v>0</v>
      </c>
      <c r="AC254" s="89">
        <f t="shared" si="37"/>
        <v>0</v>
      </c>
      <c r="AD254" s="89">
        <f t="shared" si="37"/>
        <v>0</v>
      </c>
      <c r="AE254" s="89">
        <f t="shared" si="37"/>
        <v>0</v>
      </c>
      <c r="AF254" s="89">
        <f t="shared" si="37"/>
        <v>0</v>
      </c>
      <c r="AG254" s="89">
        <f t="shared" si="37"/>
        <v>0</v>
      </c>
      <c r="AH254" s="89">
        <f t="shared" si="37"/>
        <v>0</v>
      </c>
      <c r="AI254" s="88">
        <f t="shared" si="30"/>
        <v>130</v>
      </c>
    </row>
    <row r="255" spans="1:35" ht="20.25" customHeight="1">
      <c r="A255" s="131" t="s">
        <v>366</v>
      </c>
      <c r="B255" s="91"/>
      <c r="C255" s="91"/>
      <c r="D255" s="63">
        <v>640</v>
      </c>
      <c r="E255" s="65">
        <v>130</v>
      </c>
      <c r="F255" s="65">
        <v>18</v>
      </c>
      <c r="G255" s="86">
        <f t="shared" si="36"/>
        <v>9</v>
      </c>
      <c r="H255" s="87"/>
      <c r="I255" s="87"/>
      <c r="J255" s="87"/>
      <c r="K255" s="87"/>
      <c r="L255" s="90">
        <v>4</v>
      </c>
      <c r="M255" s="87"/>
      <c r="N255" s="87"/>
      <c r="O255" s="87"/>
      <c r="P255" s="87"/>
      <c r="Q255" s="87"/>
      <c r="R255" s="87">
        <v>5</v>
      </c>
      <c r="S255" s="87"/>
      <c r="T255" s="88">
        <f t="shared" si="29"/>
        <v>9</v>
      </c>
      <c r="U255" s="66"/>
      <c r="V255" s="86">
        <f t="shared" si="33"/>
        <v>65</v>
      </c>
      <c r="W255" s="89">
        <f t="shared" si="31"/>
        <v>0</v>
      </c>
      <c r="X255" s="89">
        <f t="shared" si="35"/>
        <v>0</v>
      </c>
      <c r="Y255" s="89">
        <f t="shared" si="35"/>
        <v>0</v>
      </c>
      <c r="Z255" s="89">
        <f t="shared" si="35"/>
        <v>0</v>
      </c>
      <c r="AA255" s="89">
        <f t="shared" si="35"/>
        <v>28.888888888888889</v>
      </c>
      <c r="AB255" s="89">
        <f t="shared" si="35"/>
        <v>0</v>
      </c>
      <c r="AC255" s="89">
        <f t="shared" si="37"/>
        <v>0</v>
      </c>
      <c r="AD255" s="89">
        <f t="shared" si="37"/>
        <v>0</v>
      </c>
      <c r="AE255" s="89">
        <f t="shared" si="37"/>
        <v>0</v>
      </c>
      <c r="AF255" s="89">
        <f t="shared" si="37"/>
        <v>0</v>
      </c>
      <c r="AG255" s="89">
        <f t="shared" si="37"/>
        <v>36.111111111111114</v>
      </c>
      <c r="AH255" s="89">
        <f t="shared" si="37"/>
        <v>0</v>
      </c>
      <c r="AI255" s="88">
        <f t="shared" si="30"/>
        <v>65</v>
      </c>
    </row>
    <row r="256" spans="1:35" ht="20.25" customHeight="1">
      <c r="A256" s="131" t="s">
        <v>367</v>
      </c>
      <c r="D256" s="63">
        <v>720</v>
      </c>
      <c r="E256" s="65">
        <v>130</v>
      </c>
      <c r="F256" s="65">
        <v>18</v>
      </c>
      <c r="G256" s="86">
        <f>SUM(H256:S256)</f>
        <v>3</v>
      </c>
      <c r="H256" s="87"/>
      <c r="I256" s="87"/>
      <c r="J256" s="87"/>
      <c r="K256" s="87"/>
      <c r="L256" s="87"/>
      <c r="M256" s="87"/>
      <c r="N256" s="87"/>
      <c r="O256" s="90">
        <v>3</v>
      </c>
      <c r="P256" s="87"/>
      <c r="Q256" s="87"/>
      <c r="R256" s="87"/>
      <c r="S256" s="87"/>
      <c r="T256" s="88">
        <f t="shared" si="29"/>
        <v>15</v>
      </c>
      <c r="U256" s="66"/>
      <c r="V256" s="86">
        <f t="shared" si="33"/>
        <v>21.666666666666668</v>
      </c>
      <c r="W256" s="89">
        <f t="shared" si="31"/>
        <v>0</v>
      </c>
      <c r="X256" s="89">
        <f t="shared" si="35"/>
        <v>0</v>
      </c>
      <c r="Y256" s="89">
        <f t="shared" si="35"/>
        <v>0</v>
      </c>
      <c r="Z256" s="89">
        <f t="shared" si="35"/>
        <v>0</v>
      </c>
      <c r="AA256" s="89">
        <f t="shared" si="35"/>
        <v>0</v>
      </c>
      <c r="AB256" s="89">
        <f t="shared" si="35"/>
        <v>0</v>
      </c>
      <c r="AC256" s="89">
        <f t="shared" si="37"/>
        <v>0</v>
      </c>
      <c r="AD256" s="89">
        <f t="shared" si="37"/>
        <v>21.666666666666668</v>
      </c>
      <c r="AE256" s="89">
        <f t="shared" si="37"/>
        <v>0</v>
      </c>
      <c r="AF256" s="89">
        <f t="shared" si="37"/>
        <v>0</v>
      </c>
      <c r="AG256" s="89">
        <f t="shared" si="37"/>
        <v>0</v>
      </c>
      <c r="AH256" s="89">
        <f t="shared" si="37"/>
        <v>0</v>
      </c>
      <c r="AI256" s="88">
        <f t="shared" si="30"/>
        <v>108.33333333333333</v>
      </c>
    </row>
    <row r="257" spans="1:35" ht="20.25" customHeight="1">
      <c r="A257" s="131" t="s">
        <v>368</v>
      </c>
      <c r="D257" s="63">
        <v>660</v>
      </c>
      <c r="E257" s="65">
        <v>130</v>
      </c>
      <c r="F257" s="65">
        <v>18</v>
      </c>
      <c r="G257" s="86">
        <f t="shared" ref="G257:G265" si="38">SUM(H257:S257)</f>
        <v>6</v>
      </c>
      <c r="H257" s="87"/>
      <c r="I257" s="87"/>
      <c r="J257" s="87"/>
      <c r="K257" s="87"/>
      <c r="L257" s="87"/>
      <c r="M257" s="87"/>
      <c r="N257" s="87"/>
      <c r="O257" s="87"/>
      <c r="P257" s="87"/>
      <c r="Q257" s="87"/>
      <c r="R257" s="87"/>
      <c r="S257" s="92">
        <v>6</v>
      </c>
      <c r="T257" s="88">
        <f t="shared" si="29"/>
        <v>12</v>
      </c>
      <c r="U257" s="66"/>
      <c r="V257" s="86">
        <f t="shared" si="33"/>
        <v>43.333333333333336</v>
      </c>
      <c r="W257" s="89">
        <f t="shared" si="31"/>
        <v>0</v>
      </c>
      <c r="X257" s="89">
        <f t="shared" si="35"/>
        <v>0</v>
      </c>
      <c r="Y257" s="89">
        <f t="shared" si="35"/>
        <v>0</v>
      </c>
      <c r="Z257" s="89">
        <f t="shared" si="35"/>
        <v>0</v>
      </c>
      <c r="AA257" s="89">
        <f t="shared" si="35"/>
        <v>0</v>
      </c>
      <c r="AB257" s="89">
        <f t="shared" si="35"/>
        <v>0</v>
      </c>
      <c r="AC257" s="89">
        <f t="shared" si="37"/>
        <v>0</v>
      </c>
      <c r="AD257" s="89">
        <f t="shared" si="37"/>
        <v>0</v>
      </c>
      <c r="AE257" s="89">
        <f t="shared" si="37"/>
        <v>0</v>
      </c>
      <c r="AF257" s="89">
        <f t="shared" si="37"/>
        <v>0</v>
      </c>
      <c r="AG257" s="89">
        <f t="shared" si="37"/>
        <v>0</v>
      </c>
      <c r="AH257" s="89">
        <f t="shared" si="37"/>
        <v>43.333333333333336</v>
      </c>
      <c r="AI257" s="88">
        <f t="shared" si="30"/>
        <v>86.666666666666657</v>
      </c>
    </row>
    <row r="258" spans="1:35" ht="20.25" customHeight="1">
      <c r="A258" s="131" t="s">
        <v>369</v>
      </c>
      <c r="D258" s="63">
        <v>620</v>
      </c>
      <c r="E258" s="65">
        <v>130</v>
      </c>
      <c r="F258" s="65">
        <v>18</v>
      </c>
      <c r="G258" s="86">
        <f t="shared" si="38"/>
        <v>0</v>
      </c>
      <c r="H258" s="87"/>
      <c r="I258" s="87"/>
      <c r="J258" s="87"/>
      <c r="K258" s="87"/>
      <c r="L258" s="87"/>
      <c r="M258" s="87"/>
      <c r="N258" s="87"/>
      <c r="O258" s="87"/>
      <c r="P258" s="87"/>
      <c r="Q258" s="87"/>
      <c r="R258" s="87"/>
      <c r="S258" s="87"/>
      <c r="T258" s="88">
        <f t="shared" si="29"/>
        <v>18</v>
      </c>
      <c r="U258" s="66"/>
      <c r="V258" s="86">
        <f t="shared" si="33"/>
        <v>0</v>
      </c>
      <c r="W258" s="89">
        <f t="shared" si="31"/>
        <v>0</v>
      </c>
      <c r="X258" s="89">
        <f t="shared" si="35"/>
        <v>0</v>
      </c>
      <c r="Y258" s="89">
        <f t="shared" si="35"/>
        <v>0</v>
      </c>
      <c r="Z258" s="89">
        <f t="shared" si="35"/>
        <v>0</v>
      </c>
      <c r="AA258" s="89">
        <f t="shared" si="35"/>
        <v>0</v>
      </c>
      <c r="AB258" s="89">
        <f t="shared" si="35"/>
        <v>0</v>
      </c>
      <c r="AC258" s="89">
        <f t="shared" si="37"/>
        <v>0</v>
      </c>
      <c r="AD258" s="89">
        <f t="shared" si="37"/>
        <v>0</v>
      </c>
      <c r="AE258" s="89">
        <f t="shared" si="37"/>
        <v>0</v>
      </c>
      <c r="AF258" s="89">
        <f t="shared" si="37"/>
        <v>0</v>
      </c>
      <c r="AG258" s="89">
        <f t="shared" si="37"/>
        <v>0</v>
      </c>
      <c r="AH258" s="89">
        <f t="shared" si="37"/>
        <v>0</v>
      </c>
      <c r="AI258" s="88">
        <f t="shared" si="30"/>
        <v>130</v>
      </c>
    </row>
    <row r="259" spans="1:35" ht="20.25" customHeight="1">
      <c r="A259" s="131" t="s">
        <v>370</v>
      </c>
      <c r="D259" s="63">
        <v>620</v>
      </c>
      <c r="E259" s="65">
        <v>130</v>
      </c>
      <c r="F259" s="65">
        <v>18</v>
      </c>
      <c r="G259" s="86">
        <f t="shared" si="38"/>
        <v>18</v>
      </c>
      <c r="H259" s="87"/>
      <c r="I259" s="87"/>
      <c r="J259" s="87"/>
      <c r="K259" s="87"/>
      <c r="L259" s="87"/>
      <c r="M259" s="87"/>
      <c r="N259" s="87"/>
      <c r="O259" s="87"/>
      <c r="P259" s="87"/>
      <c r="Q259" s="87"/>
      <c r="R259" s="90">
        <v>7</v>
      </c>
      <c r="S259" s="90">
        <v>11</v>
      </c>
      <c r="T259" s="88">
        <f t="shared" si="29"/>
        <v>0</v>
      </c>
      <c r="U259" s="66"/>
      <c r="V259" s="86">
        <f t="shared" si="33"/>
        <v>130</v>
      </c>
      <c r="W259" s="89">
        <f t="shared" si="31"/>
        <v>0</v>
      </c>
      <c r="X259" s="89">
        <f t="shared" si="35"/>
        <v>0</v>
      </c>
      <c r="Y259" s="89">
        <f t="shared" si="35"/>
        <v>0</v>
      </c>
      <c r="Z259" s="89">
        <f t="shared" si="35"/>
        <v>0</v>
      </c>
      <c r="AA259" s="89">
        <f t="shared" si="35"/>
        <v>0</v>
      </c>
      <c r="AB259" s="89">
        <f t="shared" si="35"/>
        <v>0</v>
      </c>
      <c r="AC259" s="89">
        <f t="shared" si="37"/>
        <v>0</v>
      </c>
      <c r="AD259" s="89">
        <f t="shared" si="37"/>
        <v>0</v>
      </c>
      <c r="AE259" s="89">
        <f t="shared" si="37"/>
        <v>0</v>
      </c>
      <c r="AF259" s="89">
        <f t="shared" si="37"/>
        <v>0</v>
      </c>
      <c r="AG259" s="89">
        <f t="shared" si="37"/>
        <v>50.555555555555557</v>
      </c>
      <c r="AH259" s="89">
        <f t="shared" si="37"/>
        <v>79.444444444444443</v>
      </c>
      <c r="AI259" s="88">
        <f t="shared" si="30"/>
        <v>0</v>
      </c>
    </row>
    <row r="260" spans="1:35" ht="20.25" customHeight="1">
      <c r="A260" s="131" t="s">
        <v>371</v>
      </c>
      <c r="D260" s="63">
        <v>630</v>
      </c>
      <c r="E260" s="65">
        <v>130</v>
      </c>
      <c r="F260" s="65">
        <v>18</v>
      </c>
      <c r="G260" s="86">
        <f t="shared" si="38"/>
        <v>0</v>
      </c>
      <c r="H260" s="87"/>
      <c r="I260" s="87"/>
      <c r="J260" s="87"/>
      <c r="K260" s="87"/>
      <c r="L260" s="87"/>
      <c r="M260" s="87"/>
      <c r="N260" s="87"/>
      <c r="O260" s="87"/>
      <c r="P260" s="87"/>
      <c r="Q260" s="87"/>
      <c r="R260" s="87"/>
      <c r="S260" s="87"/>
      <c r="T260" s="88">
        <f t="shared" si="29"/>
        <v>18</v>
      </c>
      <c r="U260" s="66"/>
      <c r="V260" s="86">
        <f t="shared" si="33"/>
        <v>0</v>
      </c>
      <c r="W260" s="89">
        <f t="shared" si="31"/>
        <v>0</v>
      </c>
      <c r="X260" s="89">
        <f t="shared" si="35"/>
        <v>0</v>
      </c>
      <c r="Y260" s="89">
        <f t="shared" si="35"/>
        <v>0</v>
      </c>
      <c r="Z260" s="89">
        <f t="shared" si="35"/>
        <v>0</v>
      </c>
      <c r="AA260" s="89">
        <f t="shared" si="35"/>
        <v>0</v>
      </c>
      <c r="AB260" s="89">
        <f t="shared" si="35"/>
        <v>0</v>
      </c>
      <c r="AC260" s="89">
        <f t="shared" si="37"/>
        <v>0</v>
      </c>
      <c r="AD260" s="89">
        <f t="shared" si="37"/>
        <v>0</v>
      </c>
      <c r="AE260" s="89">
        <f t="shared" si="37"/>
        <v>0</v>
      </c>
      <c r="AF260" s="89">
        <f t="shared" si="37"/>
        <v>0</v>
      </c>
      <c r="AG260" s="89">
        <f t="shared" si="37"/>
        <v>0</v>
      </c>
      <c r="AH260" s="89">
        <f t="shared" si="37"/>
        <v>0</v>
      </c>
      <c r="AI260" s="88">
        <f t="shared" si="30"/>
        <v>130</v>
      </c>
    </row>
    <row r="261" spans="1:35" ht="20.25" customHeight="1">
      <c r="A261" s="131" t="s">
        <v>372</v>
      </c>
      <c r="B261" s="91"/>
      <c r="C261" s="91"/>
      <c r="D261" s="63">
        <v>160</v>
      </c>
      <c r="E261" s="65">
        <v>130</v>
      </c>
      <c r="F261" s="65">
        <v>18</v>
      </c>
      <c r="G261" s="86">
        <f t="shared" si="38"/>
        <v>18</v>
      </c>
      <c r="H261" s="87"/>
      <c r="I261" s="87"/>
      <c r="J261" s="87"/>
      <c r="K261" s="87"/>
      <c r="L261" s="87"/>
      <c r="M261" s="87">
        <v>12</v>
      </c>
      <c r="N261" s="87"/>
      <c r="O261" s="87"/>
      <c r="P261" s="87">
        <v>6</v>
      </c>
      <c r="Q261" s="87"/>
      <c r="R261" s="87"/>
      <c r="S261" s="87"/>
      <c r="T261" s="88">
        <f t="shared" si="29"/>
        <v>0</v>
      </c>
      <c r="U261" s="66"/>
      <c r="V261" s="86">
        <f t="shared" si="33"/>
        <v>130</v>
      </c>
      <c r="W261" s="89">
        <f t="shared" si="31"/>
        <v>0</v>
      </c>
      <c r="X261" s="89">
        <f t="shared" si="35"/>
        <v>0</v>
      </c>
      <c r="Y261" s="89">
        <f t="shared" si="35"/>
        <v>0</v>
      </c>
      <c r="Z261" s="89">
        <f t="shared" si="35"/>
        <v>0</v>
      </c>
      <c r="AA261" s="89">
        <f t="shared" si="35"/>
        <v>0</v>
      </c>
      <c r="AB261" s="89">
        <f t="shared" si="35"/>
        <v>86.666666666666671</v>
      </c>
      <c r="AC261" s="89">
        <f t="shared" si="37"/>
        <v>0</v>
      </c>
      <c r="AD261" s="89">
        <f t="shared" si="37"/>
        <v>0</v>
      </c>
      <c r="AE261" s="89">
        <f t="shared" si="37"/>
        <v>43.333333333333336</v>
      </c>
      <c r="AF261" s="89">
        <f t="shared" si="37"/>
        <v>0</v>
      </c>
      <c r="AG261" s="89">
        <f t="shared" si="37"/>
        <v>0</v>
      </c>
      <c r="AH261" s="89">
        <f t="shared" si="37"/>
        <v>0</v>
      </c>
      <c r="AI261" s="88">
        <f t="shared" si="30"/>
        <v>0</v>
      </c>
    </row>
    <row r="262" spans="1:35" ht="20.25" customHeight="1">
      <c r="A262" s="131" t="s">
        <v>373</v>
      </c>
      <c r="B262" s="91"/>
      <c r="C262" s="91"/>
      <c r="D262" s="63">
        <v>160</v>
      </c>
      <c r="E262" s="65">
        <v>130</v>
      </c>
      <c r="F262" s="65">
        <v>18</v>
      </c>
      <c r="G262" s="86">
        <f t="shared" si="38"/>
        <v>18</v>
      </c>
      <c r="H262" s="87"/>
      <c r="I262" s="87"/>
      <c r="J262" s="87"/>
      <c r="K262" s="90">
        <v>6</v>
      </c>
      <c r="L262" s="87"/>
      <c r="M262" s="87">
        <v>6</v>
      </c>
      <c r="N262" s="87"/>
      <c r="O262" s="87"/>
      <c r="P262" s="87">
        <v>6</v>
      </c>
      <c r="Q262" s="87"/>
      <c r="R262" s="87"/>
      <c r="S262" s="87"/>
      <c r="T262" s="88">
        <f t="shared" si="29"/>
        <v>0</v>
      </c>
      <c r="U262" s="66"/>
      <c r="V262" s="86">
        <f t="shared" si="33"/>
        <v>130</v>
      </c>
      <c r="W262" s="89">
        <f t="shared" si="31"/>
        <v>0</v>
      </c>
      <c r="X262" s="89">
        <f t="shared" si="35"/>
        <v>0</v>
      </c>
      <c r="Y262" s="89">
        <f t="shared" si="35"/>
        <v>0</v>
      </c>
      <c r="Z262" s="89">
        <f t="shared" si="35"/>
        <v>43.333333333333336</v>
      </c>
      <c r="AA262" s="89">
        <f t="shared" si="35"/>
        <v>0</v>
      </c>
      <c r="AB262" s="89">
        <f t="shared" si="35"/>
        <v>43.333333333333336</v>
      </c>
      <c r="AC262" s="89">
        <f t="shared" si="37"/>
        <v>0</v>
      </c>
      <c r="AD262" s="89">
        <f t="shared" si="37"/>
        <v>0</v>
      </c>
      <c r="AE262" s="89">
        <f t="shared" si="37"/>
        <v>43.333333333333336</v>
      </c>
      <c r="AF262" s="89">
        <f t="shared" si="37"/>
        <v>0</v>
      </c>
      <c r="AG262" s="89">
        <f t="shared" si="37"/>
        <v>0</v>
      </c>
      <c r="AH262" s="89">
        <f t="shared" si="37"/>
        <v>0</v>
      </c>
      <c r="AI262" s="88">
        <f t="shared" si="30"/>
        <v>0</v>
      </c>
    </row>
    <row r="263" spans="1:35" ht="20.25" customHeight="1">
      <c r="A263" s="131" t="s">
        <v>374</v>
      </c>
      <c r="B263" s="91"/>
      <c r="C263" s="91"/>
      <c r="D263" s="63">
        <v>120</v>
      </c>
      <c r="E263" s="65">
        <v>130</v>
      </c>
      <c r="F263" s="65">
        <v>18</v>
      </c>
      <c r="G263" s="86">
        <f t="shared" si="38"/>
        <v>16</v>
      </c>
      <c r="H263" s="87"/>
      <c r="I263" s="87"/>
      <c r="J263" s="87"/>
      <c r="K263" s="87"/>
      <c r="L263" s="87"/>
      <c r="M263" s="87"/>
      <c r="N263" s="87">
        <v>16</v>
      </c>
      <c r="O263" s="87"/>
      <c r="P263" s="87"/>
      <c r="Q263" s="87"/>
      <c r="R263" s="87"/>
      <c r="S263" s="87"/>
      <c r="T263" s="88">
        <f t="shared" si="29"/>
        <v>2</v>
      </c>
      <c r="U263" s="66"/>
      <c r="V263" s="86">
        <f t="shared" si="33"/>
        <v>115.55555555555556</v>
      </c>
      <c r="W263" s="89">
        <f t="shared" si="31"/>
        <v>0</v>
      </c>
      <c r="X263" s="89">
        <f t="shared" si="35"/>
        <v>0</v>
      </c>
      <c r="Y263" s="89">
        <f t="shared" si="35"/>
        <v>0</v>
      </c>
      <c r="Z263" s="89">
        <f t="shared" si="35"/>
        <v>0</v>
      </c>
      <c r="AA263" s="89">
        <f t="shared" si="35"/>
        <v>0</v>
      </c>
      <c r="AB263" s="89">
        <f t="shared" si="35"/>
        <v>0</v>
      </c>
      <c r="AC263" s="89">
        <f t="shared" si="37"/>
        <v>115.55555555555556</v>
      </c>
      <c r="AD263" s="89">
        <f t="shared" si="37"/>
        <v>0</v>
      </c>
      <c r="AE263" s="89">
        <f t="shared" si="37"/>
        <v>0</v>
      </c>
      <c r="AF263" s="89">
        <f t="shared" si="37"/>
        <v>0</v>
      </c>
      <c r="AG263" s="89">
        <f t="shared" si="37"/>
        <v>0</v>
      </c>
      <c r="AH263" s="89">
        <f t="shared" si="37"/>
        <v>0</v>
      </c>
      <c r="AI263" s="88">
        <f t="shared" si="30"/>
        <v>14.444444444444443</v>
      </c>
    </row>
    <row r="264" spans="1:35" ht="20.25" customHeight="1">
      <c r="A264" s="131" t="s">
        <v>375</v>
      </c>
      <c r="D264" s="63">
        <v>120</v>
      </c>
      <c r="E264" s="65">
        <v>130</v>
      </c>
      <c r="F264" s="65">
        <v>18</v>
      </c>
      <c r="G264" s="86">
        <f t="shared" si="38"/>
        <v>18</v>
      </c>
      <c r="H264" s="87"/>
      <c r="I264" s="87"/>
      <c r="J264" s="87"/>
      <c r="K264" s="87"/>
      <c r="L264" s="87"/>
      <c r="M264" s="90">
        <v>18</v>
      </c>
      <c r="N264" s="87"/>
      <c r="O264" s="87"/>
      <c r="P264" s="87"/>
      <c r="Q264" s="87"/>
      <c r="R264" s="87"/>
      <c r="S264" s="87"/>
      <c r="T264" s="88">
        <f t="shared" si="29"/>
        <v>0</v>
      </c>
      <c r="U264" s="66"/>
      <c r="V264" s="86">
        <f t="shared" si="33"/>
        <v>130</v>
      </c>
      <c r="W264" s="89">
        <f t="shared" si="31"/>
        <v>0</v>
      </c>
      <c r="X264" s="89">
        <f t="shared" si="35"/>
        <v>0</v>
      </c>
      <c r="Y264" s="89">
        <f t="shared" si="35"/>
        <v>0</v>
      </c>
      <c r="Z264" s="89">
        <f t="shared" si="35"/>
        <v>0</v>
      </c>
      <c r="AA264" s="89">
        <f t="shared" si="35"/>
        <v>0</v>
      </c>
      <c r="AB264" s="89">
        <f t="shared" si="35"/>
        <v>130</v>
      </c>
      <c r="AC264" s="89">
        <f t="shared" si="37"/>
        <v>0</v>
      </c>
      <c r="AD264" s="89">
        <f t="shared" si="37"/>
        <v>0</v>
      </c>
      <c r="AE264" s="89">
        <f t="shared" si="37"/>
        <v>0</v>
      </c>
      <c r="AF264" s="89">
        <f t="shared" si="37"/>
        <v>0</v>
      </c>
      <c r="AG264" s="89">
        <f t="shared" si="37"/>
        <v>0</v>
      </c>
      <c r="AH264" s="89">
        <f t="shared" si="37"/>
        <v>0</v>
      </c>
      <c r="AI264" s="88">
        <f t="shared" si="30"/>
        <v>0</v>
      </c>
    </row>
    <row r="265" spans="1:35" ht="20.25" customHeight="1">
      <c r="A265" s="131" t="s">
        <v>376</v>
      </c>
      <c r="B265" s="93"/>
      <c r="C265" s="93"/>
      <c r="D265" s="93">
        <v>120</v>
      </c>
      <c r="E265" s="94">
        <v>130</v>
      </c>
      <c r="F265" s="94">
        <v>18</v>
      </c>
      <c r="G265" s="95">
        <f t="shared" si="38"/>
        <v>0</v>
      </c>
      <c r="H265" s="92"/>
      <c r="I265" s="92"/>
      <c r="J265" s="92"/>
      <c r="K265" s="92"/>
      <c r="L265" s="92"/>
      <c r="M265" s="92"/>
      <c r="N265" s="92"/>
      <c r="O265" s="92"/>
      <c r="P265" s="92"/>
      <c r="Q265" s="92"/>
      <c r="R265" s="92"/>
      <c r="S265" s="92"/>
      <c r="T265" s="88">
        <f t="shared" ref="T265:T282" si="39">+F265-SUM(H265:S265)</f>
        <v>18</v>
      </c>
      <c r="U265" s="66"/>
      <c r="V265" s="86">
        <f t="shared" si="33"/>
        <v>0</v>
      </c>
      <c r="W265" s="89">
        <f t="shared" si="31"/>
        <v>0</v>
      </c>
      <c r="X265" s="89">
        <f t="shared" si="35"/>
        <v>0</v>
      </c>
      <c r="Y265" s="89">
        <f t="shared" si="35"/>
        <v>0</v>
      </c>
      <c r="Z265" s="89">
        <f t="shared" si="35"/>
        <v>0</v>
      </c>
      <c r="AA265" s="89">
        <f t="shared" si="35"/>
        <v>0</v>
      </c>
      <c r="AB265" s="89">
        <f t="shared" si="35"/>
        <v>0</v>
      </c>
      <c r="AC265" s="89">
        <f t="shared" si="35"/>
        <v>0</v>
      </c>
      <c r="AD265" s="89">
        <f t="shared" si="35"/>
        <v>0</v>
      </c>
      <c r="AE265" s="89">
        <f t="shared" si="35"/>
        <v>0</v>
      </c>
      <c r="AF265" s="89">
        <f t="shared" si="35"/>
        <v>0</v>
      </c>
      <c r="AG265" s="89">
        <f t="shared" si="35"/>
        <v>0</v>
      </c>
      <c r="AH265" s="89">
        <f t="shared" si="35"/>
        <v>0</v>
      </c>
      <c r="AI265" s="88">
        <f t="shared" ref="AI265:AI282" si="40">+E265-V265</f>
        <v>130</v>
      </c>
    </row>
    <row r="266" spans="1:35" ht="20.25" customHeight="1">
      <c r="A266" s="131" t="s">
        <v>377</v>
      </c>
      <c r="B266" s="131"/>
      <c r="E266" s="94"/>
      <c r="F266" s="65">
        <v>13.5</v>
      </c>
      <c r="G266" s="86"/>
      <c r="H266" s="87"/>
      <c r="I266" s="87"/>
      <c r="J266" s="87"/>
      <c r="K266" s="87"/>
      <c r="L266" s="87"/>
      <c r="M266" s="87"/>
      <c r="N266" s="87"/>
      <c r="O266" s="87"/>
      <c r="P266" s="87"/>
      <c r="Q266" s="87"/>
      <c r="R266" s="87"/>
      <c r="S266" s="87"/>
      <c r="T266" s="88">
        <f t="shared" si="39"/>
        <v>13.5</v>
      </c>
      <c r="U266" s="66"/>
      <c r="V266" s="86">
        <f t="shared" si="33"/>
        <v>0</v>
      </c>
      <c r="W266" s="89">
        <f t="shared" ref="W266:W282" si="41">+$E$8/$F$8*H266</f>
        <v>0</v>
      </c>
      <c r="X266" s="89">
        <f t="shared" ref="X266:AH282" si="42">+$E266/$F266*I266</f>
        <v>0</v>
      </c>
      <c r="Y266" s="89">
        <f t="shared" si="42"/>
        <v>0</v>
      </c>
      <c r="Z266" s="89">
        <f t="shared" si="42"/>
        <v>0</v>
      </c>
      <c r="AA266" s="89">
        <f t="shared" si="42"/>
        <v>0</v>
      </c>
      <c r="AB266" s="89">
        <f t="shared" si="42"/>
        <v>0</v>
      </c>
      <c r="AC266" s="89">
        <f t="shared" si="42"/>
        <v>0</v>
      </c>
      <c r="AD266" s="89">
        <f t="shared" si="42"/>
        <v>0</v>
      </c>
      <c r="AE266" s="89">
        <f t="shared" si="42"/>
        <v>0</v>
      </c>
      <c r="AF266" s="89">
        <f t="shared" si="42"/>
        <v>0</v>
      </c>
      <c r="AG266" s="89">
        <f t="shared" si="42"/>
        <v>0</v>
      </c>
      <c r="AH266" s="89">
        <f t="shared" si="42"/>
        <v>0</v>
      </c>
      <c r="AI266" s="88">
        <f t="shared" si="40"/>
        <v>0</v>
      </c>
    </row>
    <row r="267" spans="1:35" ht="20.25" customHeight="1">
      <c r="A267" s="131" t="s">
        <v>378</v>
      </c>
      <c r="E267" s="94"/>
      <c r="F267" s="65">
        <v>13.5</v>
      </c>
      <c r="G267" s="86"/>
      <c r="H267" s="87"/>
      <c r="I267" s="87"/>
      <c r="J267" s="87"/>
      <c r="K267" s="87"/>
      <c r="L267" s="87"/>
      <c r="M267" s="87"/>
      <c r="N267" s="87"/>
      <c r="O267" s="87"/>
      <c r="P267" s="87"/>
      <c r="Q267" s="87"/>
      <c r="R267" s="87"/>
      <c r="S267" s="87"/>
      <c r="T267" s="88">
        <f t="shared" si="39"/>
        <v>13.5</v>
      </c>
      <c r="U267" s="66"/>
      <c r="V267" s="86">
        <f t="shared" si="33"/>
        <v>0</v>
      </c>
      <c r="W267" s="89">
        <f t="shared" si="41"/>
        <v>0</v>
      </c>
      <c r="X267" s="89">
        <f t="shared" si="42"/>
        <v>0</v>
      </c>
      <c r="Y267" s="89">
        <f t="shared" si="42"/>
        <v>0</v>
      </c>
      <c r="Z267" s="89">
        <f t="shared" si="42"/>
        <v>0</v>
      </c>
      <c r="AA267" s="89">
        <f t="shared" si="42"/>
        <v>0</v>
      </c>
      <c r="AB267" s="89">
        <f t="shared" si="42"/>
        <v>0</v>
      </c>
      <c r="AC267" s="89">
        <f t="shared" si="42"/>
        <v>0</v>
      </c>
      <c r="AD267" s="89">
        <f t="shared" si="42"/>
        <v>0</v>
      </c>
      <c r="AE267" s="89">
        <f t="shared" si="42"/>
        <v>0</v>
      </c>
      <c r="AF267" s="89">
        <f t="shared" si="42"/>
        <v>0</v>
      </c>
      <c r="AG267" s="89">
        <f t="shared" si="42"/>
        <v>0</v>
      </c>
      <c r="AH267" s="89">
        <f t="shared" si="42"/>
        <v>0</v>
      </c>
      <c r="AI267" s="88">
        <f t="shared" si="40"/>
        <v>0</v>
      </c>
    </row>
    <row r="268" spans="1:35" ht="20.25" customHeight="1">
      <c r="A268" s="131" t="s">
        <v>379</v>
      </c>
      <c r="E268" s="94"/>
      <c r="F268" s="65">
        <v>12</v>
      </c>
      <c r="G268" s="86"/>
      <c r="H268" s="87"/>
      <c r="I268" s="87"/>
      <c r="J268" s="87"/>
      <c r="K268" s="87"/>
      <c r="L268" s="87"/>
      <c r="M268" s="87"/>
      <c r="N268" s="87"/>
      <c r="O268" s="87"/>
      <c r="P268" s="87"/>
      <c r="Q268" s="87"/>
      <c r="R268" s="87"/>
      <c r="S268" s="87"/>
      <c r="T268" s="88">
        <f t="shared" si="39"/>
        <v>12</v>
      </c>
      <c r="U268" s="66"/>
      <c r="V268" s="86">
        <f t="shared" si="33"/>
        <v>0</v>
      </c>
      <c r="W268" s="89">
        <f t="shared" si="41"/>
        <v>0</v>
      </c>
      <c r="X268" s="89">
        <f t="shared" si="42"/>
        <v>0</v>
      </c>
      <c r="Y268" s="89">
        <f t="shared" si="42"/>
        <v>0</v>
      </c>
      <c r="Z268" s="89">
        <f t="shared" si="42"/>
        <v>0</v>
      </c>
      <c r="AA268" s="89">
        <f t="shared" si="42"/>
        <v>0</v>
      </c>
      <c r="AB268" s="89">
        <f t="shared" si="42"/>
        <v>0</v>
      </c>
      <c r="AC268" s="89">
        <f t="shared" si="42"/>
        <v>0</v>
      </c>
      <c r="AD268" s="89">
        <f t="shared" si="42"/>
        <v>0</v>
      </c>
      <c r="AE268" s="89">
        <f t="shared" si="42"/>
        <v>0</v>
      </c>
      <c r="AF268" s="89">
        <f t="shared" si="42"/>
        <v>0</v>
      </c>
      <c r="AG268" s="89">
        <f t="shared" si="42"/>
        <v>0</v>
      </c>
      <c r="AH268" s="89">
        <f t="shared" si="42"/>
        <v>0</v>
      </c>
      <c r="AI268" s="88">
        <f t="shared" si="40"/>
        <v>0</v>
      </c>
    </row>
    <row r="269" spans="1:35" ht="20.25" customHeight="1">
      <c r="A269" s="131" t="s">
        <v>380</v>
      </c>
      <c r="E269" s="94"/>
      <c r="F269" s="65">
        <v>12</v>
      </c>
      <c r="G269" s="86"/>
      <c r="H269" s="87"/>
      <c r="I269" s="87"/>
      <c r="J269" s="87"/>
      <c r="K269" s="87"/>
      <c r="L269" s="87"/>
      <c r="M269" s="87"/>
      <c r="N269" s="87"/>
      <c r="O269" s="87"/>
      <c r="P269" s="87"/>
      <c r="Q269" s="87"/>
      <c r="R269" s="87"/>
      <c r="S269" s="87"/>
      <c r="T269" s="88">
        <f t="shared" si="39"/>
        <v>12</v>
      </c>
      <c r="U269" s="66"/>
      <c r="V269" s="86">
        <f t="shared" si="33"/>
        <v>0</v>
      </c>
      <c r="W269" s="89">
        <f t="shared" si="41"/>
        <v>0</v>
      </c>
      <c r="X269" s="89">
        <f t="shared" si="42"/>
        <v>0</v>
      </c>
      <c r="Y269" s="89">
        <f t="shared" si="42"/>
        <v>0</v>
      </c>
      <c r="Z269" s="89">
        <f t="shared" si="42"/>
        <v>0</v>
      </c>
      <c r="AA269" s="89">
        <f t="shared" si="42"/>
        <v>0</v>
      </c>
      <c r="AB269" s="89">
        <f t="shared" si="42"/>
        <v>0</v>
      </c>
      <c r="AC269" s="89">
        <f t="shared" si="42"/>
        <v>0</v>
      </c>
      <c r="AD269" s="89">
        <f t="shared" si="42"/>
        <v>0</v>
      </c>
      <c r="AE269" s="89">
        <f t="shared" si="42"/>
        <v>0</v>
      </c>
      <c r="AF269" s="89">
        <f t="shared" si="42"/>
        <v>0</v>
      </c>
      <c r="AG269" s="89">
        <f t="shared" si="42"/>
        <v>0</v>
      </c>
      <c r="AH269" s="89">
        <f t="shared" si="42"/>
        <v>0</v>
      </c>
      <c r="AI269" s="88">
        <f t="shared" si="40"/>
        <v>0</v>
      </c>
    </row>
    <row r="270" spans="1:35" ht="20.25" customHeight="1">
      <c r="A270" s="131" t="s">
        <v>381</v>
      </c>
      <c r="E270" s="94"/>
      <c r="F270" s="65">
        <v>9</v>
      </c>
      <c r="G270" s="86"/>
      <c r="H270" s="87"/>
      <c r="I270" s="87"/>
      <c r="J270" s="87"/>
      <c r="K270" s="87"/>
      <c r="L270" s="87"/>
      <c r="M270" s="87"/>
      <c r="N270" s="87"/>
      <c r="O270" s="87"/>
      <c r="P270" s="87"/>
      <c r="Q270" s="87"/>
      <c r="R270" s="87"/>
      <c r="S270" s="87"/>
      <c r="T270" s="88">
        <f t="shared" si="39"/>
        <v>9</v>
      </c>
      <c r="U270" s="66"/>
      <c r="V270" s="86">
        <f t="shared" si="33"/>
        <v>0</v>
      </c>
      <c r="W270" s="89">
        <f t="shared" si="41"/>
        <v>0</v>
      </c>
      <c r="X270" s="89">
        <f t="shared" si="42"/>
        <v>0</v>
      </c>
      <c r="Y270" s="89">
        <f t="shared" si="42"/>
        <v>0</v>
      </c>
      <c r="Z270" s="89">
        <f t="shared" si="42"/>
        <v>0</v>
      </c>
      <c r="AA270" s="89">
        <f t="shared" si="42"/>
        <v>0</v>
      </c>
      <c r="AB270" s="89">
        <f t="shared" si="42"/>
        <v>0</v>
      </c>
      <c r="AC270" s="89">
        <f t="shared" si="42"/>
        <v>0</v>
      </c>
      <c r="AD270" s="89">
        <f t="shared" si="42"/>
        <v>0</v>
      </c>
      <c r="AE270" s="89">
        <f t="shared" si="42"/>
        <v>0</v>
      </c>
      <c r="AF270" s="89">
        <f t="shared" si="42"/>
        <v>0</v>
      </c>
      <c r="AG270" s="89">
        <f t="shared" si="42"/>
        <v>0</v>
      </c>
      <c r="AH270" s="89">
        <f t="shared" si="42"/>
        <v>0</v>
      </c>
      <c r="AI270" s="88">
        <f t="shared" si="40"/>
        <v>0</v>
      </c>
    </row>
    <row r="271" spans="1:35" ht="20.25" customHeight="1">
      <c r="A271" s="131" t="s">
        <v>382</v>
      </c>
      <c r="E271" s="94"/>
      <c r="F271" s="65">
        <v>9</v>
      </c>
      <c r="G271" s="86"/>
      <c r="H271" s="87"/>
      <c r="I271" s="87"/>
      <c r="J271" s="87"/>
      <c r="K271" s="87"/>
      <c r="L271" s="87"/>
      <c r="M271" s="87"/>
      <c r="N271" s="87"/>
      <c r="O271" s="87"/>
      <c r="P271" s="87"/>
      <c r="Q271" s="87"/>
      <c r="R271" s="87"/>
      <c r="S271" s="87"/>
      <c r="T271" s="88">
        <f t="shared" si="39"/>
        <v>9</v>
      </c>
      <c r="U271" s="66"/>
      <c r="V271" s="86">
        <f t="shared" si="33"/>
        <v>0</v>
      </c>
      <c r="W271" s="89">
        <f t="shared" si="41"/>
        <v>0</v>
      </c>
      <c r="X271" s="89">
        <f t="shared" si="42"/>
        <v>0</v>
      </c>
      <c r="Y271" s="89">
        <f t="shared" si="42"/>
        <v>0</v>
      </c>
      <c r="Z271" s="89">
        <f t="shared" si="42"/>
        <v>0</v>
      </c>
      <c r="AA271" s="89">
        <f t="shared" si="42"/>
        <v>0</v>
      </c>
      <c r="AB271" s="89">
        <f t="shared" si="42"/>
        <v>0</v>
      </c>
      <c r="AC271" s="89">
        <f t="shared" si="42"/>
        <v>0</v>
      </c>
      <c r="AD271" s="89">
        <f t="shared" si="42"/>
        <v>0</v>
      </c>
      <c r="AE271" s="89">
        <f t="shared" si="42"/>
        <v>0</v>
      </c>
      <c r="AF271" s="89">
        <f t="shared" si="42"/>
        <v>0</v>
      </c>
      <c r="AG271" s="89">
        <f t="shared" si="42"/>
        <v>0</v>
      </c>
      <c r="AH271" s="89">
        <f t="shared" si="42"/>
        <v>0</v>
      </c>
      <c r="AI271" s="88">
        <f t="shared" si="40"/>
        <v>0</v>
      </c>
    </row>
    <row r="272" spans="1:35" ht="20.25" customHeight="1">
      <c r="A272" s="131" t="s">
        <v>383</v>
      </c>
      <c r="E272" s="94"/>
      <c r="F272" s="65">
        <v>9</v>
      </c>
      <c r="G272" s="86"/>
      <c r="H272" s="87"/>
      <c r="I272" s="87"/>
      <c r="J272" s="87"/>
      <c r="K272" s="87"/>
      <c r="L272" s="87"/>
      <c r="M272" s="87"/>
      <c r="N272" s="87"/>
      <c r="O272" s="87"/>
      <c r="P272" s="87"/>
      <c r="Q272" s="87"/>
      <c r="R272" s="87"/>
      <c r="S272" s="87"/>
      <c r="T272" s="88">
        <f t="shared" si="39"/>
        <v>9</v>
      </c>
      <c r="U272" s="66"/>
      <c r="V272" s="86">
        <f t="shared" si="33"/>
        <v>0</v>
      </c>
      <c r="W272" s="89">
        <f t="shared" si="41"/>
        <v>0</v>
      </c>
      <c r="X272" s="89">
        <f t="shared" si="42"/>
        <v>0</v>
      </c>
      <c r="Y272" s="89">
        <f t="shared" si="42"/>
        <v>0</v>
      </c>
      <c r="Z272" s="89">
        <f t="shared" si="42"/>
        <v>0</v>
      </c>
      <c r="AA272" s="89">
        <f t="shared" si="42"/>
        <v>0</v>
      </c>
      <c r="AB272" s="89">
        <f t="shared" si="42"/>
        <v>0</v>
      </c>
      <c r="AC272" s="89">
        <f t="shared" si="42"/>
        <v>0</v>
      </c>
      <c r="AD272" s="89">
        <f t="shared" si="42"/>
        <v>0</v>
      </c>
      <c r="AE272" s="89">
        <f t="shared" si="42"/>
        <v>0</v>
      </c>
      <c r="AF272" s="89">
        <f t="shared" si="42"/>
        <v>0</v>
      </c>
      <c r="AG272" s="89">
        <f t="shared" si="42"/>
        <v>0</v>
      </c>
      <c r="AH272" s="89">
        <f t="shared" si="42"/>
        <v>0</v>
      </c>
      <c r="AI272" s="88">
        <f t="shared" si="40"/>
        <v>0</v>
      </c>
    </row>
    <row r="273" spans="1:35" ht="20.25" customHeight="1">
      <c r="A273" s="131" t="s">
        <v>384</v>
      </c>
      <c r="E273" s="94"/>
      <c r="F273" s="65">
        <v>9</v>
      </c>
      <c r="G273" s="86"/>
      <c r="H273" s="87"/>
      <c r="I273" s="87"/>
      <c r="J273" s="87"/>
      <c r="K273" s="87"/>
      <c r="L273" s="87"/>
      <c r="M273" s="87"/>
      <c r="N273" s="87"/>
      <c r="O273" s="87"/>
      <c r="P273" s="87"/>
      <c r="Q273" s="87"/>
      <c r="R273" s="87"/>
      <c r="S273" s="87"/>
      <c r="T273" s="88">
        <f t="shared" si="39"/>
        <v>9</v>
      </c>
      <c r="U273" s="66"/>
      <c r="V273" s="86">
        <f t="shared" si="33"/>
        <v>0</v>
      </c>
      <c r="W273" s="89">
        <f t="shared" si="41"/>
        <v>0</v>
      </c>
      <c r="X273" s="89">
        <f t="shared" si="42"/>
        <v>0</v>
      </c>
      <c r="Y273" s="89">
        <f t="shared" si="42"/>
        <v>0</v>
      </c>
      <c r="Z273" s="89">
        <f t="shared" si="42"/>
        <v>0</v>
      </c>
      <c r="AA273" s="89">
        <f t="shared" si="42"/>
        <v>0</v>
      </c>
      <c r="AB273" s="89">
        <f t="shared" si="42"/>
        <v>0</v>
      </c>
      <c r="AC273" s="89">
        <f t="shared" si="42"/>
        <v>0</v>
      </c>
      <c r="AD273" s="89">
        <f t="shared" si="42"/>
        <v>0</v>
      </c>
      <c r="AE273" s="89">
        <f t="shared" si="42"/>
        <v>0</v>
      </c>
      <c r="AF273" s="89">
        <f t="shared" si="42"/>
        <v>0</v>
      </c>
      <c r="AG273" s="89">
        <f t="shared" si="42"/>
        <v>0</v>
      </c>
      <c r="AH273" s="89">
        <f t="shared" si="42"/>
        <v>0</v>
      </c>
      <c r="AI273" s="88">
        <f t="shared" si="40"/>
        <v>0</v>
      </c>
    </row>
    <row r="274" spans="1:35" ht="20.25" customHeight="1">
      <c r="A274" s="131" t="s">
        <v>385</v>
      </c>
      <c r="E274" s="94"/>
      <c r="F274" s="65">
        <v>9</v>
      </c>
      <c r="G274" s="86"/>
      <c r="H274" s="87"/>
      <c r="I274" s="87"/>
      <c r="J274" s="87"/>
      <c r="K274" s="87"/>
      <c r="L274" s="87"/>
      <c r="M274" s="87"/>
      <c r="N274" s="87"/>
      <c r="O274" s="87"/>
      <c r="P274" s="87"/>
      <c r="Q274" s="87"/>
      <c r="R274" s="87"/>
      <c r="S274" s="87"/>
      <c r="T274" s="88">
        <f t="shared" si="39"/>
        <v>9</v>
      </c>
      <c r="U274" s="66"/>
      <c r="V274" s="86">
        <f t="shared" ref="V274:V282" si="43">SUM(W274:AH274)</f>
        <v>0</v>
      </c>
      <c r="W274" s="89">
        <f t="shared" si="41"/>
        <v>0</v>
      </c>
      <c r="X274" s="89">
        <f t="shared" si="42"/>
        <v>0</v>
      </c>
      <c r="Y274" s="89">
        <f t="shared" si="42"/>
        <v>0</v>
      </c>
      <c r="Z274" s="89">
        <f t="shared" si="42"/>
        <v>0</v>
      </c>
      <c r="AA274" s="89">
        <f t="shared" si="42"/>
        <v>0</v>
      </c>
      <c r="AB274" s="89">
        <f t="shared" si="42"/>
        <v>0</v>
      </c>
      <c r="AC274" s="89">
        <f t="shared" si="42"/>
        <v>0</v>
      </c>
      <c r="AD274" s="89">
        <f t="shared" si="42"/>
        <v>0</v>
      </c>
      <c r="AE274" s="89">
        <f t="shared" si="42"/>
        <v>0</v>
      </c>
      <c r="AF274" s="89">
        <f t="shared" si="42"/>
        <v>0</v>
      </c>
      <c r="AG274" s="89">
        <f t="shared" si="42"/>
        <v>0</v>
      </c>
      <c r="AH274" s="89">
        <f t="shared" si="42"/>
        <v>0</v>
      </c>
      <c r="AI274" s="88">
        <f t="shared" si="40"/>
        <v>0</v>
      </c>
    </row>
    <row r="275" spans="1:35" ht="20.25" customHeight="1">
      <c r="A275" s="131" t="s">
        <v>386</v>
      </c>
      <c r="E275" s="94"/>
      <c r="F275" s="65">
        <v>9</v>
      </c>
      <c r="G275" s="86"/>
      <c r="H275" s="87"/>
      <c r="I275" s="87"/>
      <c r="J275" s="87"/>
      <c r="K275" s="87"/>
      <c r="L275" s="87"/>
      <c r="M275" s="87"/>
      <c r="N275" s="87"/>
      <c r="O275" s="87"/>
      <c r="P275" s="87"/>
      <c r="Q275" s="87"/>
      <c r="R275" s="87"/>
      <c r="S275" s="87"/>
      <c r="T275" s="88">
        <f t="shared" si="39"/>
        <v>9</v>
      </c>
      <c r="U275" s="66"/>
      <c r="V275" s="86">
        <f t="shared" si="43"/>
        <v>0</v>
      </c>
      <c r="W275" s="89">
        <f t="shared" si="41"/>
        <v>0</v>
      </c>
      <c r="X275" s="89">
        <f t="shared" si="42"/>
        <v>0</v>
      </c>
      <c r="Y275" s="89">
        <f t="shared" si="42"/>
        <v>0</v>
      </c>
      <c r="Z275" s="89">
        <f t="shared" si="42"/>
        <v>0</v>
      </c>
      <c r="AA275" s="89">
        <f t="shared" si="42"/>
        <v>0</v>
      </c>
      <c r="AB275" s="89">
        <f t="shared" si="42"/>
        <v>0</v>
      </c>
      <c r="AC275" s="89">
        <f t="shared" si="42"/>
        <v>0</v>
      </c>
      <c r="AD275" s="89">
        <f t="shared" si="42"/>
        <v>0</v>
      </c>
      <c r="AE275" s="89">
        <f t="shared" si="42"/>
        <v>0</v>
      </c>
      <c r="AF275" s="89">
        <f t="shared" si="42"/>
        <v>0</v>
      </c>
      <c r="AG275" s="89">
        <f t="shared" si="42"/>
        <v>0</v>
      </c>
      <c r="AH275" s="89">
        <f t="shared" si="42"/>
        <v>0</v>
      </c>
      <c r="AI275" s="88">
        <f t="shared" si="40"/>
        <v>0</v>
      </c>
    </row>
    <row r="276" spans="1:35" ht="20.25" customHeight="1">
      <c r="A276" s="131" t="s">
        <v>387</v>
      </c>
      <c r="E276" s="94"/>
      <c r="F276" s="65">
        <v>9</v>
      </c>
      <c r="G276" s="86"/>
      <c r="H276" s="87"/>
      <c r="I276" s="87"/>
      <c r="J276" s="87"/>
      <c r="K276" s="87"/>
      <c r="L276" s="87"/>
      <c r="M276" s="87"/>
      <c r="N276" s="87"/>
      <c r="O276" s="87"/>
      <c r="P276" s="87"/>
      <c r="Q276" s="87"/>
      <c r="R276" s="87"/>
      <c r="S276" s="87"/>
      <c r="T276" s="88">
        <f t="shared" si="39"/>
        <v>9</v>
      </c>
      <c r="U276" s="66"/>
      <c r="V276" s="86">
        <f t="shared" si="43"/>
        <v>0</v>
      </c>
      <c r="W276" s="89">
        <f t="shared" si="41"/>
        <v>0</v>
      </c>
      <c r="X276" s="89">
        <f t="shared" si="42"/>
        <v>0</v>
      </c>
      <c r="Y276" s="89">
        <f t="shared" si="42"/>
        <v>0</v>
      </c>
      <c r="Z276" s="89">
        <f t="shared" si="42"/>
        <v>0</v>
      </c>
      <c r="AA276" s="89">
        <f t="shared" si="42"/>
        <v>0</v>
      </c>
      <c r="AB276" s="89">
        <f t="shared" si="42"/>
        <v>0</v>
      </c>
      <c r="AC276" s="89">
        <f t="shared" si="42"/>
        <v>0</v>
      </c>
      <c r="AD276" s="89">
        <f t="shared" si="42"/>
        <v>0</v>
      </c>
      <c r="AE276" s="89">
        <f t="shared" si="42"/>
        <v>0</v>
      </c>
      <c r="AF276" s="89">
        <f t="shared" si="42"/>
        <v>0</v>
      </c>
      <c r="AG276" s="89">
        <f t="shared" si="42"/>
        <v>0</v>
      </c>
      <c r="AH276" s="89">
        <f t="shared" si="42"/>
        <v>0</v>
      </c>
      <c r="AI276" s="88">
        <f t="shared" si="40"/>
        <v>0</v>
      </c>
    </row>
    <row r="277" spans="1:35" ht="20.25" customHeight="1">
      <c r="A277" s="131" t="s">
        <v>388</v>
      </c>
      <c r="E277" s="94"/>
      <c r="F277" s="65">
        <v>7.5</v>
      </c>
      <c r="G277" s="86"/>
      <c r="H277" s="87"/>
      <c r="I277" s="87"/>
      <c r="J277" s="87"/>
      <c r="K277" s="87"/>
      <c r="L277" s="87"/>
      <c r="M277" s="87"/>
      <c r="N277" s="87"/>
      <c r="O277" s="87"/>
      <c r="P277" s="87"/>
      <c r="Q277" s="87"/>
      <c r="R277" s="87"/>
      <c r="S277" s="87"/>
      <c r="T277" s="88">
        <f t="shared" si="39"/>
        <v>7.5</v>
      </c>
      <c r="U277" s="66"/>
      <c r="V277" s="86">
        <f t="shared" si="43"/>
        <v>0</v>
      </c>
      <c r="W277" s="89">
        <f t="shared" si="41"/>
        <v>0</v>
      </c>
      <c r="X277" s="89">
        <f t="shared" si="42"/>
        <v>0</v>
      </c>
      <c r="Y277" s="89">
        <f t="shared" si="42"/>
        <v>0</v>
      </c>
      <c r="Z277" s="89">
        <f t="shared" si="42"/>
        <v>0</v>
      </c>
      <c r="AA277" s="89">
        <f t="shared" si="42"/>
        <v>0</v>
      </c>
      <c r="AB277" s="89">
        <f t="shared" si="42"/>
        <v>0</v>
      </c>
      <c r="AC277" s="89">
        <f t="shared" si="42"/>
        <v>0</v>
      </c>
      <c r="AD277" s="89">
        <f t="shared" si="42"/>
        <v>0</v>
      </c>
      <c r="AE277" s="89">
        <f t="shared" si="42"/>
        <v>0</v>
      </c>
      <c r="AF277" s="89">
        <f t="shared" si="42"/>
        <v>0</v>
      </c>
      <c r="AG277" s="89">
        <f t="shared" si="42"/>
        <v>0</v>
      </c>
      <c r="AH277" s="89">
        <f t="shared" si="42"/>
        <v>0</v>
      </c>
      <c r="AI277" s="88">
        <f t="shared" si="40"/>
        <v>0</v>
      </c>
    </row>
    <row r="278" spans="1:35" ht="20.25" customHeight="1">
      <c r="A278" s="131" t="s">
        <v>389</v>
      </c>
      <c r="E278" s="94"/>
      <c r="F278" s="65">
        <v>6</v>
      </c>
      <c r="G278" s="86"/>
      <c r="H278" s="87"/>
      <c r="I278" s="87"/>
      <c r="J278" s="87"/>
      <c r="K278" s="87"/>
      <c r="L278" s="87"/>
      <c r="M278" s="87"/>
      <c r="N278" s="87"/>
      <c r="O278" s="87"/>
      <c r="P278" s="87"/>
      <c r="Q278" s="87"/>
      <c r="R278" s="87"/>
      <c r="S278" s="87"/>
      <c r="T278" s="88">
        <f t="shared" si="39"/>
        <v>6</v>
      </c>
      <c r="U278" s="66"/>
      <c r="V278" s="86">
        <f t="shared" si="43"/>
        <v>0</v>
      </c>
      <c r="W278" s="89">
        <f t="shared" si="41"/>
        <v>0</v>
      </c>
      <c r="X278" s="89">
        <f t="shared" si="42"/>
        <v>0</v>
      </c>
      <c r="Y278" s="89">
        <f t="shared" si="42"/>
        <v>0</v>
      </c>
      <c r="Z278" s="89">
        <f t="shared" si="42"/>
        <v>0</v>
      </c>
      <c r="AA278" s="89">
        <f t="shared" si="42"/>
        <v>0</v>
      </c>
      <c r="AB278" s="89">
        <f t="shared" si="42"/>
        <v>0</v>
      </c>
      <c r="AC278" s="89">
        <f t="shared" si="42"/>
        <v>0</v>
      </c>
      <c r="AD278" s="89">
        <f t="shared" si="42"/>
        <v>0</v>
      </c>
      <c r="AE278" s="89">
        <f t="shared" si="42"/>
        <v>0</v>
      </c>
      <c r="AF278" s="89">
        <f t="shared" si="42"/>
        <v>0</v>
      </c>
      <c r="AG278" s="89">
        <f t="shared" si="42"/>
        <v>0</v>
      </c>
      <c r="AH278" s="89">
        <f t="shared" si="42"/>
        <v>0</v>
      </c>
      <c r="AI278" s="88">
        <f t="shared" si="40"/>
        <v>0</v>
      </c>
    </row>
    <row r="279" spans="1:35" ht="20.25" customHeight="1">
      <c r="A279" s="131" t="s">
        <v>390</v>
      </c>
      <c r="E279" s="94"/>
      <c r="F279" s="65">
        <v>3</v>
      </c>
      <c r="G279" s="86"/>
      <c r="H279" s="87"/>
      <c r="I279" s="87"/>
      <c r="J279" s="87"/>
      <c r="K279" s="87"/>
      <c r="L279" s="87"/>
      <c r="M279" s="87"/>
      <c r="N279" s="87"/>
      <c r="O279" s="87"/>
      <c r="P279" s="87"/>
      <c r="Q279" s="87"/>
      <c r="R279" s="87"/>
      <c r="S279" s="87"/>
      <c r="T279" s="88">
        <f t="shared" si="39"/>
        <v>3</v>
      </c>
      <c r="U279" s="66"/>
      <c r="V279" s="86">
        <f t="shared" si="43"/>
        <v>0</v>
      </c>
      <c r="W279" s="89">
        <f t="shared" si="41"/>
        <v>0</v>
      </c>
      <c r="X279" s="89">
        <f t="shared" si="42"/>
        <v>0</v>
      </c>
      <c r="Y279" s="89">
        <f t="shared" si="42"/>
        <v>0</v>
      </c>
      <c r="Z279" s="89">
        <f t="shared" si="42"/>
        <v>0</v>
      </c>
      <c r="AA279" s="89">
        <f t="shared" si="42"/>
        <v>0</v>
      </c>
      <c r="AB279" s="89">
        <f t="shared" si="42"/>
        <v>0</v>
      </c>
      <c r="AC279" s="89">
        <f t="shared" si="42"/>
        <v>0</v>
      </c>
      <c r="AD279" s="89">
        <f t="shared" si="42"/>
        <v>0</v>
      </c>
      <c r="AE279" s="89">
        <f t="shared" si="42"/>
        <v>0</v>
      </c>
      <c r="AF279" s="89">
        <f t="shared" si="42"/>
        <v>0</v>
      </c>
      <c r="AG279" s="89">
        <f t="shared" si="42"/>
        <v>0</v>
      </c>
      <c r="AH279" s="89">
        <f t="shared" si="42"/>
        <v>0</v>
      </c>
      <c r="AI279" s="88">
        <f t="shared" si="40"/>
        <v>0</v>
      </c>
    </row>
    <row r="280" spans="1:35" ht="20.25" customHeight="1">
      <c r="A280" s="131" t="s">
        <v>391</v>
      </c>
      <c r="E280" s="94"/>
      <c r="F280" s="65">
        <v>3</v>
      </c>
      <c r="G280" s="86"/>
      <c r="H280" s="87"/>
      <c r="I280" s="87"/>
      <c r="J280" s="87"/>
      <c r="K280" s="87"/>
      <c r="L280" s="87"/>
      <c r="M280" s="87"/>
      <c r="N280" s="87"/>
      <c r="O280" s="87"/>
      <c r="P280" s="87"/>
      <c r="Q280" s="87"/>
      <c r="R280" s="87"/>
      <c r="S280" s="87"/>
      <c r="T280" s="88">
        <f t="shared" si="39"/>
        <v>3</v>
      </c>
      <c r="U280" s="66"/>
      <c r="V280" s="86">
        <f t="shared" si="43"/>
        <v>0</v>
      </c>
      <c r="W280" s="89">
        <f t="shared" si="41"/>
        <v>0</v>
      </c>
      <c r="X280" s="89">
        <f t="shared" si="42"/>
        <v>0</v>
      </c>
      <c r="Y280" s="89">
        <f t="shared" si="42"/>
        <v>0</v>
      </c>
      <c r="Z280" s="89">
        <f t="shared" si="42"/>
        <v>0</v>
      </c>
      <c r="AA280" s="89">
        <f t="shared" si="42"/>
        <v>0</v>
      </c>
      <c r="AB280" s="89">
        <f t="shared" si="42"/>
        <v>0</v>
      </c>
      <c r="AC280" s="89">
        <f t="shared" si="42"/>
        <v>0</v>
      </c>
      <c r="AD280" s="89">
        <f t="shared" si="42"/>
        <v>0</v>
      </c>
      <c r="AE280" s="89">
        <f t="shared" si="42"/>
        <v>0</v>
      </c>
      <c r="AF280" s="89">
        <f t="shared" si="42"/>
        <v>0</v>
      </c>
      <c r="AG280" s="89">
        <f t="shared" si="42"/>
        <v>0</v>
      </c>
      <c r="AH280" s="89">
        <f t="shared" si="42"/>
        <v>0</v>
      </c>
      <c r="AI280" s="88">
        <f t="shared" si="40"/>
        <v>0</v>
      </c>
    </row>
    <row r="281" spans="1:35" ht="20.25" customHeight="1">
      <c r="A281" s="131" t="s">
        <v>392</v>
      </c>
      <c r="E281" s="94"/>
      <c r="F281" s="65">
        <v>3</v>
      </c>
      <c r="G281" s="86"/>
      <c r="H281" s="87"/>
      <c r="I281" s="87"/>
      <c r="J281" s="87"/>
      <c r="K281" s="87"/>
      <c r="L281" s="87"/>
      <c r="M281" s="87"/>
      <c r="N281" s="87"/>
      <c r="O281" s="87"/>
      <c r="P281" s="87"/>
      <c r="Q281" s="87"/>
      <c r="R281" s="87"/>
      <c r="S281" s="87"/>
      <c r="T281" s="88">
        <f t="shared" si="39"/>
        <v>3</v>
      </c>
      <c r="U281" s="66"/>
      <c r="V281" s="86">
        <f t="shared" si="43"/>
        <v>0</v>
      </c>
      <c r="W281" s="89">
        <f t="shared" si="41"/>
        <v>0</v>
      </c>
      <c r="X281" s="89">
        <f t="shared" si="42"/>
        <v>0</v>
      </c>
      <c r="Y281" s="89">
        <f t="shared" si="42"/>
        <v>0</v>
      </c>
      <c r="Z281" s="89">
        <f t="shared" si="42"/>
        <v>0</v>
      </c>
      <c r="AA281" s="89">
        <f t="shared" si="42"/>
        <v>0</v>
      </c>
      <c r="AB281" s="89">
        <f t="shared" si="42"/>
        <v>0</v>
      </c>
      <c r="AC281" s="89">
        <f t="shared" si="42"/>
        <v>0</v>
      </c>
      <c r="AD281" s="89">
        <f t="shared" si="42"/>
        <v>0</v>
      </c>
      <c r="AE281" s="89">
        <f t="shared" si="42"/>
        <v>0</v>
      </c>
      <c r="AF281" s="89">
        <f t="shared" si="42"/>
        <v>0</v>
      </c>
      <c r="AG281" s="89">
        <f t="shared" si="42"/>
        <v>0</v>
      </c>
      <c r="AH281" s="89">
        <f t="shared" si="42"/>
        <v>0</v>
      </c>
      <c r="AI281" s="88">
        <f t="shared" si="40"/>
        <v>0</v>
      </c>
    </row>
    <row r="282" spans="1:35" ht="20.25" customHeight="1">
      <c r="A282" s="131" t="s">
        <v>393</v>
      </c>
      <c r="E282" s="94"/>
      <c r="F282" s="65">
        <v>1.5</v>
      </c>
      <c r="G282" s="86"/>
      <c r="H282" s="87"/>
      <c r="I282" s="87"/>
      <c r="J282" s="87"/>
      <c r="K282" s="87"/>
      <c r="L282" s="87"/>
      <c r="M282" s="87"/>
      <c r="N282" s="87"/>
      <c r="O282" s="87"/>
      <c r="P282" s="87"/>
      <c r="Q282" s="87"/>
      <c r="R282" s="87"/>
      <c r="S282" s="87"/>
      <c r="T282" s="88">
        <f t="shared" si="39"/>
        <v>1.5</v>
      </c>
      <c r="U282" s="66"/>
      <c r="V282" s="86">
        <f t="shared" si="43"/>
        <v>0</v>
      </c>
      <c r="W282" s="89">
        <f t="shared" si="41"/>
        <v>0</v>
      </c>
      <c r="X282" s="89">
        <f t="shared" si="42"/>
        <v>0</v>
      </c>
      <c r="Y282" s="89">
        <f t="shared" si="42"/>
        <v>0</v>
      </c>
      <c r="Z282" s="89">
        <f t="shared" si="42"/>
        <v>0</v>
      </c>
      <c r="AA282" s="89">
        <f t="shared" si="42"/>
        <v>0</v>
      </c>
      <c r="AB282" s="89">
        <f t="shared" si="42"/>
        <v>0</v>
      </c>
      <c r="AC282" s="89">
        <f t="shared" si="42"/>
        <v>0</v>
      </c>
      <c r="AD282" s="89">
        <f t="shared" si="42"/>
        <v>0</v>
      </c>
      <c r="AE282" s="89">
        <f t="shared" si="42"/>
        <v>0</v>
      </c>
      <c r="AF282" s="89">
        <f t="shared" si="42"/>
        <v>0</v>
      </c>
      <c r="AG282" s="89">
        <f t="shared" si="42"/>
        <v>0</v>
      </c>
      <c r="AH282" s="89">
        <f t="shared" si="42"/>
        <v>0</v>
      </c>
      <c r="AI282" s="88">
        <f t="shared" si="40"/>
        <v>0</v>
      </c>
    </row>
    <row r="283" spans="1:35" ht="20.25" customHeight="1">
      <c r="G283" s="86"/>
      <c r="H283" s="87"/>
      <c r="I283" s="87"/>
      <c r="J283" s="87"/>
      <c r="K283" s="87"/>
      <c r="L283" s="87"/>
      <c r="M283" s="87"/>
      <c r="N283" s="87"/>
      <c r="O283" s="87"/>
      <c r="P283" s="87"/>
      <c r="Q283" s="87"/>
      <c r="R283" s="87"/>
      <c r="S283" s="87"/>
      <c r="T283" s="88"/>
      <c r="U283" s="66"/>
      <c r="V283" s="86"/>
      <c r="W283" s="96"/>
      <c r="X283" s="96"/>
      <c r="Y283" s="96"/>
      <c r="Z283" s="96"/>
      <c r="AA283" s="96"/>
      <c r="AB283" s="96"/>
      <c r="AC283" s="96"/>
      <c r="AD283" s="96"/>
      <c r="AE283" s="96"/>
      <c r="AF283" s="96"/>
      <c r="AG283" s="96"/>
      <c r="AH283" s="96"/>
      <c r="AI283" s="88"/>
    </row>
    <row r="284" spans="1:35" ht="20.25" customHeight="1">
      <c r="G284" s="86"/>
      <c r="H284" s="87"/>
      <c r="I284" s="87"/>
      <c r="J284" s="87"/>
      <c r="K284" s="87"/>
      <c r="L284" s="87"/>
      <c r="M284" s="87"/>
      <c r="N284" s="87"/>
      <c r="O284" s="87"/>
      <c r="P284" s="87"/>
      <c r="Q284" s="87"/>
      <c r="R284" s="87"/>
      <c r="S284" s="87"/>
      <c r="T284" s="88"/>
      <c r="U284" s="66"/>
      <c r="V284" s="86"/>
      <c r="W284" s="96"/>
      <c r="X284" s="96"/>
      <c r="Y284" s="96"/>
      <c r="Z284" s="96"/>
      <c r="AA284" s="96"/>
      <c r="AB284" s="96"/>
      <c r="AC284" s="96"/>
      <c r="AD284" s="96"/>
      <c r="AE284" s="96"/>
      <c r="AF284" s="96"/>
      <c r="AG284" s="96"/>
      <c r="AH284" s="96"/>
      <c r="AI284" s="88"/>
    </row>
    <row r="285" spans="1:35" ht="20.25" customHeight="1">
      <c r="G285" s="86"/>
      <c r="H285" s="87"/>
      <c r="I285" s="87"/>
      <c r="J285" s="87"/>
      <c r="K285" s="87"/>
      <c r="L285" s="87"/>
      <c r="M285" s="87"/>
      <c r="N285" s="87"/>
      <c r="O285" s="87"/>
      <c r="P285" s="87"/>
      <c r="Q285" s="87"/>
      <c r="R285" s="87"/>
      <c r="S285" s="87"/>
      <c r="T285" s="88"/>
      <c r="U285" s="66"/>
      <c r="V285" s="86"/>
      <c r="W285" s="96"/>
      <c r="X285" s="96"/>
      <c r="Y285" s="96"/>
      <c r="Z285" s="96"/>
      <c r="AA285" s="96"/>
      <c r="AB285" s="96"/>
      <c r="AC285" s="96"/>
      <c r="AD285" s="96"/>
      <c r="AE285" s="96"/>
      <c r="AF285" s="96"/>
      <c r="AG285" s="96"/>
      <c r="AH285" s="96"/>
      <c r="AI285" s="88"/>
    </row>
    <row r="286" spans="1:35" ht="20.25" customHeight="1">
      <c r="G286" s="86"/>
      <c r="H286" s="87"/>
      <c r="I286" s="87"/>
      <c r="J286" s="87"/>
      <c r="K286" s="87"/>
      <c r="L286" s="87"/>
      <c r="M286" s="87"/>
      <c r="N286" s="87"/>
      <c r="O286" s="87"/>
      <c r="P286" s="87"/>
      <c r="Q286" s="87"/>
      <c r="R286" s="87"/>
      <c r="S286" s="87"/>
      <c r="T286" s="88"/>
      <c r="U286" s="66"/>
      <c r="V286" s="86"/>
      <c r="W286" s="96"/>
      <c r="X286" s="96"/>
      <c r="Y286" s="96"/>
      <c r="Z286" s="96"/>
      <c r="AA286" s="96"/>
      <c r="AB286" s="96"/>
      <c r="AC286" s="96"/>
      <c r="AD286" s="96"/>
      <c r="AE286" s="96"/>
      <c r="AF286" s="96"/>
      <c r="AG286" s="96"/>
      <c r="AH286" s="96"/>
      <c r="AI286" s="88"/>
    </row>
    <row r="287" spans="1:35" ht="20.25" customHeight="1">
      <c r="G287" s="86"/>
      <c r="H287" s="87"/>
      <c r="I287" s="87"/>
      <c r="J287" s="87"/>
      <c r="K287" s="87"/>
      <c r="L287" s="87"/>
      <c r="M287" s="87"/>
      <c r="N287" s="87"/>
      <c r="O287" s="87"/>
      <c r="P287" s="87"/>
      <c r="Q287" s="87"/>
      <c r="R287" s="87"/>
      <c r="S287" s="87"/>
      <c r="T287" s="88"/>
      <c r="U287" s="66"/>
      <c r="V287" s="86"/>
      <c r="W287" s="96"/>
      <c r="X287" s="96"/>
      <c r="Y287" s="96"/>
      <c r="Z287" s="96"/>
      <c r="AA287" s="96"/>
      <c r="AB287" s="96"/>
      <c r="AC287" s="96"/>
      <c r="AD287" s="96"/>
      <c r="AE287" s="96"/>
      <c r="AF287" s="96"/>
      <c r="AG287" s="96"/>
      <c r="AH287" s="96"/>
      <c r="AI287" s="88"/>
    </row>
    <row r="288" spans="1:35" s="97" customFormat="1" ht="20.25" customHeight="1" thickBot="1">
      <c r="E288" s="98"/>
      <c r="F288" s="98"/>
      <c r="G288" s="99"/>
      <c r="H288" s="100"/>
      <c r="I288" s="101"/>
      <c r="J288" s="101"/>
      <c r="K288" s="100"/>
      <c r="L288" s="100"/>
      <c r="M288" s="100"/>
      <c r="N288" s="100"/>
      <c r="O288" s="100"/>
      <c r="P288" s="100"/>
      <c r="Q288" s="100"/>
      <c r="R288" s="100"/>
      <c r="S288" s="100"/>
      <c r="T288" s="102"/>
      <c r="U288" s="103"/>
      <c r="V288" s="99"/>
      <c r="W288" s="104"/>
      <c r="X288" s="104"/>
      <c r="Y288" s="104"/>
      <c r="Z288" s="104"/>
      <c r="AA288" s="104"/>
      <c r="AB288" s="104"/>
      <c r="AC288" s="104"/>
      <c r="AD288" s="104"/>
      <c r="AE288" s="104"/>
      <c r="AF288" s="104"/>
      <c r="AG288" s="104"/>
      <c r="AH288" s="104"/>
      <c r="AI288" s="105"/>
    </row>
    <row r="289" spans="1:35" ht="20.25" customHeight="1" thickTop="1">
      <c r="B289" s="106" t="s">
        <v>58</v>
      </c>
      <c r="G289" s="86"/>
      <c r="H289" s="87"/>
      <c r="I289" s="107"/>
      <c r="J289" s="107"/>
      <c r="K289" s="87"/>
      <c r="L289" s="87"/>
      <c r="M289" s="87"/>
      <c r="N289" s="87"/>
      <c r="O289" s="87"/>
      <c r="P289" s="87"/>
      <c r="Q289" s="87"/>
      <c r="R289" s="87"/>
      <c r="S289" s="87"/>
      <c r="T289" s="88"/>
      <c r="U289" s="66"/>
      <c r="V289" s="86"/>
      <c r="W289" s="96"/>
      <c r="X289" s="96"/>
      <c r="Y289" s="96"/>
      <c r="Z289" s="96"/>
      <c r="AA289" s="96"/>
      <c r="AB289" s="96"/>
      <c r="AC289" s="96"/>
      <c r="AD289" s="96"/>
      <c r="AE289" s="96"/>
      <c r="AF289" s="96"/>
      <c r="AG289" s="96"/>
      <c r="AH289" s="96"/>
      <c r="AI289" s="108"/>
    </row>
    <row r="290" spans="1:35" s="91" customFormat="1" ht="20.25" customHeight="1">
      <c r="D290" s="63"/>
      <c r="E290" s="65"/>
      <c r="F290" s="65"/>
      <c r="G290" s="109"/>
      <c r="H290" s="87"/>
      <c r="I290" s="87"/>
      <c r="J290" s="87"/>
      <c r="K290" s="87"/>
      <c r="L290" s="87"/>
      <c r="M290" s="87"/>
      <c r="N290" s="87"/>
      <c r="O290" s="87"/>
      <c r="P290" s="87"/>
      <c r="Q290" s="87"/>
      <c r="R290" s="87"/>
      <c r="S290" s="87"/>
      <c r="T290" s="88"/>
      <c r="U290" s="110"/>
      <c r="V290" s="109"/>
      <c r="W290" s="96"/>
      <c r="X290" s="96"/>
      <c r="Y290" s="96"/>
      <c r="Z290" s="96"/>
      <c r="AA290" s="96"/>
      <c r="AB290" s="96"/>
      <c r="AC290" s="96"/>
      <c r="AD290" s="96"/>
      <c r="AE290" s="96"/>
      <c r="AF290" s="96"/>
      <c r="AG290" s="96"/>
      <c r="AH290" s="96"/>
      <c r="AI290" s="88"/>
    </row>
    <row r="291" spans="1:35" ht="20.25" customHeight="1">
      <c r="G291" s="86"/>
      <c r="H291" s="87"/>
      <c r="I291" s="87"/>
      <c r="J291" s="87"/>
      <c r="K291" s="87"/>
      <c r="L291" s="87"/>
      <c r="M291" s="87"/>
      <c r="N291" s="87"/>
      <c r="O291" s="87"/>
      <c r="P291" s="87"/>
      <c r="Q291" s="87"/>
      <c r="R291" s="87"/>
      <c r="S291" s="87"/>
      <c r="T291" s="88"/>
      <c r="U291" s="66"/>
      <c r="V291" s="86"/>
      <c r="W291" s="96"/>
      <c r="X291" s="96"/>
      <c r="Y291" s="96"/>
      <c r="Z291" s="96"/>
      <c r="AA291" s="96"/>
      <c r="AB291" s="96"/>
      <c r="AC291" s="96"/>
      <c r="AD291" s="96"/>
      <c r="AE291" s="96"/>
      <c r="AF291" s="96"/>
      <c r="AG291" s="96"/>
      <c r="AH291" s="96"/>
      <c r="AI291" s="88"/>
    </row>
    <row r="292" spans="1:35" ht="20.25" customHeight="1">
      <c r="G292" s="86"/>
      <c r="H292" s="87"/>
      <c r="I292" s="87"/>
      <c r="J292" s="87"/>
      <c r="K292" s="87"/>
      <c r="L292" s="87"/>
      <c r="M292" s="87"/>
      <c r="N292" s="87"/>
      <c r="O292" s="87"/>
      <c r="P292" s="87"/>
      <c r="Q292" s="87"/>
      <c r="R292" s="87"/>
      <c r="S292" s="87"/>
      <c r="T292" s="88"/>
      <c r="U292" s="66"/>
      <c r="V292" s="86"/>
      <c r="W292" s="96"/>
      <c r="X292" s="96"/>
      <c r="Y292" s="96"/>
      <c r="Z292" s="96"/>
      <c r="AA292" s="96"/>
      <c r="AB292" s="96"/>
      <c r="AC292" s="96"/>
      <c r="AD292" s="96"/>
      <c r="AE292" s="96"/>
      <c r="AF292" s="96"/>
      <c r="AG292" s="96"/>
      <c r="AH292" s="96"/>
      <c r="AI292" s="88"/>
    </row>
    <row r="293" spans="1:35" ht="20.25" customHeight="1">
      <c r="G293" s="86"/>
      <c r="H293" s="87"/>
      <c r="I293" s="87"/>
      <c r="J293" s="87"/>
      <c r="K293" s="87"/>
      <c r="L293" s="87"/>
      <c r="M293" s="87"/>
      <c r="N293" s="87"/>
      <c r="O293" s="87"/>
      <c r="P293" s="87"/>
      <c r="Q293" s="87"/>
      <c r="R293" s="87"/>
      <c r="S293" s="87"/>
      <c r="T293" s="88"/>
      <c r="U293" s="66"/>
      <c r="V293" s="86"/>
      <c r="W293" s="96"/>
      <c r="X293" s="96"/>
      <c r="Y293" s="96"/>
      <c r="Z293" s="96"/>
      <c r="AA293" s="96"/>
      <c r="AB293" s="96"/>
      <c r="AC293" s="96"/>
      <c r="AD293" s="96"/>
      <c r="AE293" s="96"/>
      <c r="AF293" s="96"/>
      <c r="AG293" s="96"/>
      <c r="AH293" s="96"/>
      <c r="AI293" s="88"/>
    </row>
    <row r="294" spans="1:35" ht="20.25" customHeight="1">
      <c r="G294" s="86"/>
      <c r="H294" s="87"/>
      <c r="I294" s="87"/>
      <c r="J294" s="87"/>
      <c r="K294" s="87"/>
      <c r="L294" s="87"/>
      <c r="M294" s="87"/>
      <c r="N294" s="87"/>
      <c r="O294" s="87"/>
      <c r="P294" s="87"/>
      <c r="Q294" s="87"/>
      <c r="R294" s="87"/>
      <c r="S294" s="87"/>
      <c r="T294" s="88"/>
      <c r="U294" s="66"/>
      <c r="V294" s="86"/>
      <c r="W294" s="96"/>
      <c r="X294" s="96"/>
      <c r="Y294" s="96"/>
      <c r="Z294" s="96"/>
      <c r="AA294" s="96"/>
      <c r="AB294" s="96"/>
      <c r="AC294" s="96"/>
      <c r="AD294" s="96"/>
      <c r="AE294" s="96"/>
      <c r="AF294" s="96"/>
      <c r="AG294" s="96"/>
      <c r="AH294" s="96"/>
      <c r="AI294" s="88"/>
    </row>
    <row r="295" spans="1:35" ht="20.25" customHeight="1">
      <c r="G295" s="86"/>
      <c r="H295" s="87"/>
      <c r="I295" s="87"/>
      <c r="J295" s="87"/>
      <c r="K295" s="87"/>
      <c r="L295" s="87"/>
      <c r="M295" s="87"/>
      <c r="N295" s="87"/>
      <c r="O295" s="87"/>
      <c r="P295" s="87"/>
      <c r="Q295" s="87"/>
      <c r="R295" s="87"/>
      <c r="S295" s="87"/>
      <c r="T295" s="88"/>
      <c r="U295" s="66"/>
      <c r="V295" s="86"/>
      <c r="W295" s="96"/>
      <c r="X295" s="96"/>
      <c r="Y295" s="96"/>
      <c r="Z295" s="96"/>
      <c r="AA295" s="96"/>
      <c r="AB295" s="96"/>
      <c r="AC295" s="96"/>
      <c r="AD295" s="96"/>
      <c r="AE295" s="96"/>
      <c r="AF295" s="96"/>
      <c r="AG295" s="96"/>
      <c r="AH295" s="96"/>
      <c r="AI295" s="88"/>
    </row>
    <row r="296" spans="1:35" ht="20.25" customHeight="1">
      <c r="G296" s="86"/>
      <c r="H296" s="87"/>
      <c r="I296" s="87"/>
      <c r="J296" s="87"/>
      <c r="K296" s="87"/>
      <c r="L296" s="87"/>
      <c r="M296" s="87"/>
      <c r="N296" s="87"/>
      <c r="O296" s="87"/>
      <c r="P296" s="87"/>
      <c r="Q296" s="87"/>
      <c r="R296" s="87"/>
      <c r="S296" s="87"/>
      <c r="T296" s="88"/>
      <c r="U296" s="66"/>
      <c r="V296" s="86"/>
      <c r="W296" s="96"/>
      <c r="X296" s="96"/>
      <c r="Y296" s="96"/>
      <c r="Z296" s="96"/>
      <c r="AA296" s="96"/>
      <c r="AB296" s="96"/>
      <c r="AC296" s="96"/>
      <c r="AD296" s="96"/>
      <c r="AE296" s="96"/>
      <c r="AF296" s="96"/>
      <c r="AG296" s="96"/>
      <c r="AH296" s="96"/>
      <c r="AI296" s="88"/>
    </row>
    <row r="297" spans="1:35" ht="20.25" customHeight="1">
      <c r="G297" s="86"/>
      <c r="H297" s="87"/>
      <c r="I297" s="87"/>
      <c r="J297" s="87"/>
      <c r="K297" s="87"/>
      <c r="L297" s="87"/>
      <c r="M297" s="87"/>
      <c r="N297" s="87"/>
      <c r="O297" s="87"/>
      <c r="P297" s="87"/>
      <c r="Q297" s="87"/>
      <c r="R297" s="87"/>
      <c r="S297" s="87"/>
      <c r="T297" s="88"/>
      <c r="U297" s="66"/>
      <c r="V297" s="86"/>
      <c r="W297" s="96"/>
      <c r="X297" s="96"/>
      <c r="Y297" s="96"/>
      <c r="Z297" s="96"/>
      <c r="AA297" s="96"/>
      <c r="AB297" s="96"/>
      <c r="AC297" s="96"/>
      <c r="AD297" s="96"/>
      <c r="AE297" s="96"/>
      <c r="AF297" s="96"/>
      <c r="AG297" s="96"/>
      <c r="AH297" s="96"/>
      <c r="AI297" s="88"/>
    </row>
    <row r="298" spans="1:35" ht="20.25" customHeight="1" thickBot="1">
      <c r="A298" s="97"/>
      <c r="B298" s="97"/>
      <c r="C298" s="97"/>
      <c r="D298" s="97"/>
      <c r="E298" s="98"/>
      <c r="F298" s="98"/>
      <c r="G298" s="99"/>
      <c r="H298" s="111"/>
      <c r="I298" s="112"/>
      <c r="J298" s="111"/>
      <c r="K298" s="111"/>
      <c r="L298" s="111"/>
      <c r="M298" s="111"/>
      <c r="N298" s="111"/>
      <c r="O298" s="111"/>
      <c r="P298" s="111"/>
      <c r="Q298" s="111"/>
      <c r="R298" s="111"/>
      <c r="S298" s="111"/>
      <c r="T298" s="102"/>
      <c r="U298" s="103"/>
      <c r="V298" s="99"/>
      <c r="W298" s="113"/>
      <c r="X298" s="113"/>
      <c r="Y298" s="113"/>
      <c r="Z298" s="113"/>
      <c r="AA298" s="113"/>
      <c r="AB298" s="113"/>
      <c r="AC298" s="113"/>
      <c r="AD298" s="113"/>
      <c r="AE298" s="113"/>
      <c r="AF298" s="113"/>
      <c r="AG298" s="113"/>
      <c r="AH298" s="113"/>
      <c r="AI298" s="102"/>
    </row>
    <row r="299" spans="1:35" ht="20.25" customHeight="1" thickTop="1">
      <c r="C299" s="65"/>
      <c r="G299" s="114"/>
      <c r="H299" s="115"/>
      <c r="I299" s="116"/>
      <c r="J299" s="115"/>
      <c r="K299" s="115"/>
      <c r="L299" s="115"/>
      <c r="M299" s="115"/>
      <c r="N299" s="115"/>
      <c r="O299" s="115"/>
      <c r="P299" s="115"/>
      <c r="Q299" s="115"/>
      <c r="R299" s="115"/>
      <c r="S299" s="115"/>
      <c r="T299" s="88"/>
      <c r="U299" s="66"/>
      <c r="V299" s="86"/>
      <c r="W299" s="89"/>
      <c r="X299" s="89"/>
      <c r="Y299" s="89"/>
      <c r="Z299" s="89"/>
      <c r="AA299" s="89"/>
      <c r="AB299" s="89"/>
      <c r="AC299" s="89"/>
      <c r="AD299" s="89"/>
      <c r="AE299" s="89"/>
      <c r="AF299" s="89"/>
      <c r="AG299" s="89"/>
      <c r="AH299" s="89"/>
      <c r="AI299" s="88"/>
    </row>
    <row r="300" spans="1:35" ht="20.25" customHeight="1" thickBot="1">
      <c r="G300" s="117"/>
      <c r="H300" s="96"/>
      <c r="I300" s="96"/>
      <c r="J300" s="96"/>
      <c r="K300" s="96"/>
      <c r="L300" s="96"/>
      <c r="M300" s="96"/>
      <c r="N300" s="96"/>
      <c r="O300" s="96"/>
      <c r="P300" s="96"/>
      <c r="Q300" s="96"/>
      <c r="R300" s="96"/>
      <c r="S300" s="96"/>
      <c r="T300" s="88"/>
      <c r="U300" s="66"/>
      <c r="V300" s="86"/>
      <c r="W300" s="89"/>
      <c r="X300" s="89"/>
      <c r="Y300" s="89"/>
      <c r="Z300" s="89"/>
      <c r="AA300" s="89"/>
      <c r="AB300" s="89"/>
      <c r="AC300" s="89"/>
      <c r="AD300" s="89"/>
      <c r="AE300" s="89"/>
      <c r="AF300" s="89"/>
      <c r="AG300" s="89"/>
      <c r="AH300" s="89"/>
      <c r="AI300" s="88"/>
    </row>
    <row r="301" spans="1:35" ht="38.450000000000003" customHeight="1" thickBot="1">
      <c r="E301" s="118">
        <f>SUM(E8:E300)</f>
        <v>33540</v>
      </c>
      <c r="G301" s="118">
        <f t="shared" ref="G301:T301" si="44">SUM(G8:G300)</f>
        <v>3784</v>
      </c>
      <c r="H301" s="119">
        <f t="shared" si="44"/>
        <v>267</v>
      </c>
      <c r="I301" s="119">
        <f t="shared" si="44"/>
        <v>396</v>
      </c>
      <c r="J301" s="119">
        <f t="shared" si="44"/>
        <v>314</v>
      </c>
      <c r="K301" s="119">
        <f t="shared" si="44"/>
        <v>310</v>
      </c>
      <c r="L301" s="119">
        <f t="shared" si="44"/>
        <v>411</v>
      </c>
      <c r="M301" s="119">
        <f t="shared" si="44"/>
        <v>355</v>
      </c>
      <c r="N301" s="119">
        <f t="shared" si="44"/>
        <v>436</v>
      </c>
      <c r="O301" s="119">
        <f t="shared" si="44"/>
        <v>288</v>
      </c>
      <c r="P301" s="119">
        <f t="shared" si="44"/>
        <v>240</v>
      </c>
      <c r="Q301" s="119">
        <f t="shared" si="44"/>
        <v>215</v>
      </c>
      <c r="R301" s="119">
        <f t="shared" si="44"/>
        <v>249</v>
      </c>
      <c r="S301" s="119">
        <f t="shared" si="44"/>
        <v>303</v>
      </c>
      <c r="T301" s="120">
        <f t="shared" si="44"/>
        <v>998</v>
      </c>
      <c r="U301" s="66"/>
      <c r="V301" s="118">
        <f t="shared" ref="V301:AI301" si="45">SUM(V8:V300)</f>
        <v>27328.888888888883</v>
      </c>
      <c r="W301" s="121">
        <f t="shared" si="45"/>
        <v>1928.3333333333335</v>
      </c>
      <c r="X301" s="121">
        <f t="shared" si="45"/>
        <v>2859.9999999999995</v>
      </c>
      <c r="Y301" s="121">
        <f t="shared" si="45"/>
        <v>2267.7777777777783</v>
      </c>
      <c r="Z301" s="121">
        <f t="shared" si="45"/>
        <v>2238.8888888888887</v>
      </c>
      <c r="AA301" s="121">
        <f t="shared" si="45"/>
        <v>2968.3333333333335</v>
      </c>
      <c r="AB301" s="121">
        <f t="shared" si="45"/>
        <v>2563.8888888888887</v>
      </c>
      <c r="AC301" s="121">
        <f t="shared" si="45"/>
        <v>3148.8888888888887</v>
      </c>
      <c r="AD301" s="121">
        <f t="shared" si="45"/>
        <v>2079.9999999999995</v>
      </c>
      <c r="AE301" s="121">
        <f t="shared" si="45"/>
        <v>1733.3333333333333</v>
      </c>
      <c r="AF301" s="121">
        <f t="shared" si="45"/>
        <v>1552.7777777777778</v>
      </c>
      <c r="AG301" s="121">
        <f t="shared" si="45"/>
        <v>1798.333333333333</v>
      </c>
      <c r="AH301" s="121">
        <f t="shared" si="45"/>
        <v>2188.3333333333335</v>
      </c>
      <c r="AI301" s="122">
        <f t="shared" si="45"/>
        <v>6211.1111111111095</v>
      </c>
    </row>
    <row r="302" spans="1:35" ht="38.450000000000003" customHeight="1">
      <c r="E302" s="63"/>
      <c r="F302" s="63"/>
      <c r="R302" s="63"/>
      <c r="T302" s="64"/>
      <c r="V302" s="124">
        <v>33540</v>
      </c>
      <c r="W302" s="125">
        <f>+V302-W301</f>
        <v>31611.666666666668</v>
      </c>
      <c r="X302" s="125">
        <f t="shared" ref="X302:AH302" si="46">+W302-X301</f>
        <v>28751.666666666668</v>
      </c>
      <c r="Y302" s="125">
        <f t="shared" si="46"/>
        <v>26483.888888888891</v>
      </c>
      <c r="Z302" s="125">
        <f t="shared" si="46"/>
        <v>24245</v>
      </c>
      <c r="AA302" s="125">
        <f t="shared" si="46"/>
        <v>21276.666666666668</v>
      </c>
      <c r="AB302" s="125">
        <f t="shared" si="46"/>
        <v>18712.777777777781</v>
      </c>
      <c r="AC302" s="125">
        <f t="shared" si="46"/>
        <v>15563.888888888892</v>
      </c>
      <c r="AD302" s="125">
        <f>+AC302-AD301</f>
        <v>13483.888888888892</v>
      </c>
      <c r="AE302" s="125">
        <f t="shared" si="46"/>
        <v>11750.555555555558</v>
      </c>
      <c r="AF302" s="125">
        <f t="shared" si="46"/>
        <v>10197.777777777781</v>
      </c>
      <c r="AG302" s="125">
        <f t="shared" si="46"/>
        <v>8399.4444444444489</v>
      </c>
      <c r="AH302" s="125">
        <f t="shared" si="46"/>
        <v>6211.111111111115</v>
      </c>
      <c r="AI302" s="126">
        <f>+AI301-AH302</f>
        <v>0</v>
      </c>
    </row>
    <row r="303" spans="1:35" ht="20.25" customHeight="1">
      <c r="B303" s="127"/>
      <c r="C303" s="127"/>
      <c r="D303" s="127"/>
      <c r="E303" s="128"/>
      <c r="F303" s="128"/>
    </row>
    <row r="304" spans="1:35" ht="20.25" customHeight="1">
      <c r="B304" s="127"/>
      <c r="C304" s="127"/>
      <c r="D304" s="127"/>
      <c r="E304" s="128"/>
      <c r="F304" s="128"/>
    </row>
    <row r="305" spans="1:35" ht="20.25" customHeight="1">
      <c r="B305" s="127"/>
      <c r="C305" s="127"/>
      <c r="D305" s="127"/>
      <c r="E305" s="128"/>
      <c r="F305" s="128"/>
    </row>
    <row r="306" spans="1:35" ht="20.25" customHeight="1">
      <c r="B306" s="127"/>
      <c r="C306" s="127"/>
      <c r="D306" s="127"/>
      <c r="E306" s="128"/>
      <c r="F306" s="128"/>
    </row>
    <row r="307" spans="1:35" s="72" customFormat="1" ht="20.25" customHeight="1">
      <c r="A307" s="63"/>
      <c r="B307" s="127"/>
      <c r="C307" s="127"/>
      <c r="D307" s="127"/>
      <c r="E307" s="128"/>
      <c r="F307" s="128"/>
      <c r="G307" s="63"/>
      <c r="H307" s="63"/>
      <c r="I307" s="63"/>
      <c r="J307" s="63"/>
      <c r="K307" s="63"/>
      <c r="L307" s="63"/>
      <c r="M307" s="63"/>
      <c r="N307" s="63"/>
      <c r="O307" s="63"/>
      <c r="P307" s="63"/>
      <c r="Q307" s="63"/>
      <c r="R307" s="64"/>
      <c r="S307" s="63"/>
      <c r="T307" s="129"/>
      <c r="U307" s="123"/>
      <c r="V307" s="63"/>
      <c r="W307" s="63"/>
      <c r="X307" s="63"/>
      <c r="Y307" s="63"/>
      <c r="Z307" s="63"/>
      <c r="AA307" s="63"/>
      <c r="AB307" s="63"/>
      <c r="AC307" s="63"/>
      <c r="AD307" s="63"/>
      <c r="AE307" s="63"/>
      <c r="AF307" s="63"/>
      <c r="AG307" s="64"/>
      <c r="AH307" s="63"/>
      <c r="AI307" s="129"/>
    </row>
    <row r="308" spans="1:35" s="72" customFormat="1" ht="20.25" customHeight="1">
      <c r="A308" s="63"/>
      <c r="B308" s="127"/>
      <c r="C308" s="127"/>
      <c r="D308" s="127"/>
      <c r="E308" s="128"/>
      <c r="F308" s="128"/>
      <c r="G308" s="63"/>
      <c r="H308" s="63"/>
      <c r="I308" s="63"/>
      <c r="J308" s="63"/>
      <c r="K308" s="63"/>
      <c r="L308" s="63"/>
      <c r="M308" s="63"/>
      <c r="N308" s="63"/>
      <c r="O308" s="63"/>
      <c r="P308" s="63"/>
      <c r="Q308" s="63"/>
      <c r="R308" s="64"/>
      <c r="S308" s="63"/>
      <c r="T308" s="129"/>
      <c r="U308" s="123"/>
      <c r="V308" s="63"/>
      <c r="W308" s="63"/>
      <c r="X308" s="63"/>
      <c r="Y308" s="63"/>
      <c r="Z308" s="63"/>
      <c r="AA308" s="63"/>
      <c r="AB308" s="63"/>
      <c r="AC308" s="63"/>
      <c r="AD308" s="63"/>
      <c r="AE308" s="63"/>
      <c r="AF308" s="63"/>
      <c r="AG308" s="64"/>
      <c r="AH308" s="63"/>
      <c r="AI308" s="129"/>
    </row>
    <row r="309" spans="1:35" s="72" customFormat="1" ht="20.25" customHeight="1">
      <c r="A309" s="63"/>
      <c r="B309" s="127"/>
      <c r="C309" s="127"/>
      <c r="D309" s="127"/>
      <c r="E309" s="128"/>
      <c r="F309" s="128"/>
      <c r="G309" s="63"/>
      <c r="H309" s="63"/>
      <c r="I309" s="63"/>
      <c r="J309" s="63"/>
      <c r="K309" s="63"/>
      <c r="L309" s="63"/>
      <c r="M309" s="63"/>
      <c r="N309" s="63"/>
      <c r="O309" s="63"/>
      <c r="P309" s="63"/>
      <c r="Q309" s="63"/>
      <c r="R309" s="64"/>
      <c r="S309" s="63"/>
      <c r="T309" s="129"/>
      <c r="U309" s="123"/>
      <c r="V309" s="63"/>
      <c r="W309" s="63"/>
      <c r="X309" s="63"/>
      <c r="Y309" s="63"/>
      <c r="Z309" s="63"/>
      <c r="AA309" s="63"/>
      <c r="AB309" s="63"/>
      <c r="AC309" s="63"/>
      <c r="AD309" s="63"/>
      <c r="AE309" s="63"/>
      <c r="AF309" s="63"/>
      <c r="AG309" s="64"/>
      <c r="AH309" s="63"/>
      <c r="AI309" s="129"/>
    </row>
    <row r="310" spans="1:35" s="72" customFormat="1" ht="20.25" customHeight="1">
      <c r="A310" s="63"/>
      <c r="B310" s="127"/>
      <c r="C310" s="127"/>
      <c r="D310" s="127"/>
      <c r="E310" s="128"/>
      <c r="F310" s="128"/>
      <c r="G310" s="63"/>
      <c r="H310" s="63"/>
      <c r="I310" s="63"/>
      <c r="J310" s="63"/>
      <c r="K310" s="63"/>
      <c r="L310" s="63"/>
      <c r="M310" s="63"/>
      <c r="N310" s="63"/>
      <c r="O310" s="63"/>
      <c r="P310" s="63"/>
      <c r="Q310" s="63"/>
      <c r="R310" s="64"/>
      <c r="S310" s="63"/>
      <c r="T310" s="129"/>
      <c r="U310" s="123"/>
      <c r="V310" s="63"/>
      <c r="W310" s="63"/>
      <c r="X310" s="63"/>
      <c r="Y310" s="63"/>
      <c r="Z310" s="63"/>
      <c r="AA310" s="63"/>
      <c r="AB310" s="63"/>
      <c r="AC310" s="63"/>
      <c r="AD310" s="63"/>
      <c r="AE310" s="63"/>
      <c r="AF310" s="63"/>
      <c r="AG310" s="64"/>
      <c r="AH310" s="63"/>
      <c r="AI310" s="129"/>
    </row>
  </sheetData>
  <autoFilter ref="A7:AI265" xr:uid="{00000000-0009-0000-0000-000005000000}"/>
  <mergeCells count="1">
    <mergeCell ref="H6:S6"/>
  </mergeCells>
  <phoneticPr fontId="25" type="noConversion"/>
  <conditionalFormatting sqref="H9:S287">
    <cfRule type="cellIs" dxfId="26" priority="1" operator="lessThan">
      <formula>0</formula>
    </cfRule>
  </conditionalFormatting>
  <conditionalFormatting sqref="H8:T8 T9:T287 T298:T300 H298:S298">
    <cfRule type="cellIs" dxfId="25" priority="132" operator="lessThan">
      <formula>0</formula>
    </cfRule>
  </conditionalFormatting>
  <conditionalFormatting sqref="H288:T297">
    <cfRule type="cellIs" dxfId="24" priority="105" operator="lessThan">
      <formula>0</formula>
    </cfRule>
  </conditionalFormatting>
  <conditionalFormatting sqref="T8:T300">
    <cfRule type="cellIs" dxfId="23" priority="104" operator="lessThan">
      <formula>0</formula>
    </cfRule>
  </conditionalFormatting>
  <conditionalFormatting sqref="AI8:AI287">
    <cfRule type="cellIs" dxfId="22" priority="103" operator="lessThan">
      <formula>0</formula>
    </cfRule>
  </conditionalFormatting>
  <conditionalFormatting sqref="AI8:AI298">
    <cfRule type="cellIs" dxfId="21" priority="102" operator="lessThan">
      <formula>0</formula>
    </cfRule>
  </conditionalFormatting>
  <conditionalFormatting sqref="AI290:AI300">
    <cfRule type="cellIs" dxfId="20" priority="106" operator="lessThan">
      <formula>0</formula>
    </cfRule>
  </conditionalFormatting>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9C1E-21C7-4D44-9BC4-B2E1320B9E24}">
  <sheetPr>
    <tabColor rgb="FFFFFF00"/>
    <pageSetUpPr fitToPage="1"/>
  </sheetPr>
  <dimension ref="A1:AO330"/>
  <sheetViews>
    <sheetView view="pageBreakPreview" zoomScale="78" zoomScaleNormal="78" zoomScaleSheetLayoutView="78" workbookViewId="0">
      <pane xSplit="5" ySplit="6" topLeftCell="F7" activePane="bottomRight" state="frozen"/>
      <selection pane="topRight" activeCell="F1" sqref="F1"/>
      <selection pane="bottomLeft" activeCell="A7" sqref="A7"/>
      <selection pane="bottomRight" activeCell="F7" sqref="F7"/>
    </sheetView>
  </sheetViews>
  <sheetFormatPr defaultColWidth="9.140625" defaultRowHeight="20.25" customHeight="1" outlineLevelCol="1"/>
  <cols>
    <col min="1" max="1" width="15.42578125" customWidth="1"/>
    <col min="2" max="2" width="42.7109375" customWidth="1"/>
    <col min="3" max="3" width="26.28515625" customWidth="1"/>
    <col min="4" max="4" width="15.42578125" customWidth="1"/>
    <col min="5" max="5" width="15.42578125" style="2" customWidth="1" outlineLevel="1" collapsed="1"/>
    <col min="6" max="6" width="15.42578125" style="4" customWidth="1" outlineLevel="1"/>
    <col min="7" max="9" width="15.42578125" customWidth="1" outlineLevel="1"/>
    <col min="10" max="10" width="15.42578125" customWidth="1"/>
    <col min="11" max="11" width="11.42578125" customWidth="1"/>
    <col min="12" max="20" width="11.42578125" customWidth="1" outlineLevel="1"/>
    <col min="21" max="21" width="11.42578125" style="1" customWidth="1" outlineLevel="1"/>
    <col min="22" max="22" width="11.140625" customWidth="1" outlineLevel="1"/>
    <col min="23" max="23" width="12.85546875" style="4" customWidth="1"/>
    <col min="24" max="24" width="7.85546875" style="4" customWidth="1" outlineLevel="1"/>
    <col min="25" max="25" width="16.28515625" customWidth="1"/>
    <col min="26" max="26" width="15.7109375" customWidth="1"/>
    <col min="27" max="27" width="18.28515625" customWidth="1" outlineLevel="1"/>
    <col min="28" max="28" width="15.7109375" customWidth="1"/>
    <col min="29" max="29" width="16.5703125" customWidth="1"/>
    <col min="30" max="30" width="21.5703125" customWidth="1"/>
    <col min="31" max="32" width="17" customWidth="1"/>
    <col min="33" max="33" width="16.28515625" customWidth="1" outlineLevel="1"/>
    <col min="34" max="34" width="17.42578125" customWidth="1" outlineLevel="1"/>
    <col min="35" max="37" width="16.28515625" customWidth="1" outlineLevel="1"/>
    <col min="38" max="38" width="17.28515625" customWidth="1" outlineLevel="1"/>
    <col min="39" max="39" width="15.85546875" style="1" customWidth="1" outlineLevel="1"/>
    <col min="40" max="40" width="17.28515625" customWidth="1" outlineLevel="1"/>
    <col min="41" max="41" width="14.140625" style="4" customWidth="1"/>
  </cols>
  <sheetData>
    <row r="1" spans="1:41" ht="20.25" customHeight="1">
      <c r="B1" s="1" t="s">
        <v>61</v>
      </c>
      <c r="F1" s="3"/>
      <c r="G1" s="4"/>
      <c r="H1" s="5"/>
      <c r="U1"/>
      <c r="W1"/>
      <c r="X1"/>
      <c r="Y1" s="4"/>
      <c r="Z1" s="4"/>
      <c r="AM1"/>
      <c r="AO1" s="1"/>
    </row>
    <row r="2" spans="1:41" ht="20.25" customHeight="1">
      <c r="A2" s="6"/>
      <c r="B2" s="6"/>
      <c r="C2" s="6"/>
      <c r="D2" s="6"/>
      <c r="E2" s="6"/>
      <c r="F2" s="6"/>
      <c r="G2" s="6"/>
      <c r="H2" s="6"/>
      <c r="J2" s="6"/>
      <c r="K2" s="6"/>
      <c r="L2" s="6"/>
      <c r="M2" s="6"/>
      <c r="N2" s="6"/>
      <c r="O2" s="6"/>
      <c r="P2" s="6"/>
      <c r="Q2" s="6"/>
      <c r="R2" s="6"/>
      <c r="S2" s="6"/>
      <c r="T2" s="6"/>
      <c r="U2" s="6"/>
      <c r="V2" s="6"/>
      <c r="W2" s="6"/>
      <c r="X2" s="6"/>
      <c r="Y2" s="6"/>
      <c r="Z2" s="6"/>
      <c r="AA2" s="6"/>
      <c r="AB2" s="133">
        <v>7.22</v>
      </c>
      <c r="AD2" s="6"/>
      <c r="AE2" s="6"/>
      <c r="AF2" s="6"/>
      <c r="AG2" s="6"/>
      <c r="AH2" s="6"/>
      <c r="AI2" s="6"/>
      <c r="AJ2" s="6"/>
      <c r="AK2" s="6"/>
      <c r="AL2" s="6"/>
      <c r="AM2" s="6"/>
      <c r="AN2" s="6"/>
      <c r="AO2" s="6"/>
    </row>
    <row r="3" spans="1:41" ht="20.25" customHeight="1">
      <c r="A3">
        <v>1</v>
      </c>
      <c r="B3" s="7" t="s">
        <v>1</v>
      </c>
      <c r="F3" s="3"/>
      <c r="G3" s="4"/>
      <c r="H3" s="4" t="s">
        <v>2</v>
      </c>
      <c r="U3"/>
      <c r="W3" s="1"/>
      <c r="X3"/>
      <c r="Y3" s="4"/>
      <c r="Z3" s="4"/>
      <c r="AA3" s="8"/>
      <c r="AB3" s="1"/>
      <c r="AC3" s="8"/>
      <c r="AD3" s="8"/>
      <c r="AE3" s="8"/>
      <c r="AF3" s="8"/>
      <c r="AG3" s="8"/>
      <c r="AH3" s="8"/>
      <c r="AI3" s="8"/>
      <c r="AJ3" s="8"/>
      <c r="AK3" s="8"/>
      <c r="AL3" s="8"/>
      <c r="AM3" s="8"/>
      <c r="AN3" s="8"/>
      <c r="AO3" s="1"/>
    </row>
    <row r="4" spans="1:41" ht="20.25" customHeight="1">
      <c r="B4" s="7" t="s">
        <v>3</v>
      </c>
      <c r="F4" s="3"/>
      <c r="G4" s="4"/>
      <c r="H4" s="4"/>
      <c r="K4" s="3"/>
      <c r="L4" s="3"/>
      <c r="M4" s="3"/>
      <c r="N4" s="3"/>
      <c r="O4" s="3"/>
      <c r="P4" s="3"/>
      <c r="Q4" s="3"/>
      <c r="R4" s="3"/>
      <c r="S4" s="3"/>
      <c r="T4" s="3"/>
      <c r="U4" s="3"/>
      <c r="V4" s="3"/>
      <c r="W4" s="1"/>
      <c r="X4"/>
      <c r="Y4" s="4"/>
      <c r="Z4" s="4"/>
      <c r="AA4" s="3"/>
      <c r="AC4" s="3">
        <v>44916</v>
      </c>
      <c r="AD4" s="3">
        <v>44947</v>
      </c>
      <c r="AE4" s="3">
        <v>44978</v>
      </c>
      <c r="AF4" s="3">
        <v>45006</v>
      </c>
      <c r="AG4" s="3">
        <v>45037</v>
      </c>
      <c r="AH4" s="3">
        <v>45067</v>
      </c>
      <c r="AI4" s="3">
        <v>45098</v>
      </c>
      <c r="AJ4" s="3">
        <v>45128</v>
      </c>
      <c r="AK4" s="3">
        <v>45159</v>
      </c>
      <c r="AL4" s="3">
        <v>45190</v>
      </c>
      <c r="AM4" s="3">
        <v>45220</v>
      </c>
      <c r="AN4" s="3">
        <v>45251</v>
      </c>
      <c r="AO4" s="1"/>
    </row>
    <row r="5" spans="1:41" ht="20.25" customHeight="1" thickBot="1">
      <c r="A5" s="9" t="s">
        <v>4</v>
      </c>
      <c r="B5" s="9" t="s">
        <v>4</v>
      </c>
      <c r="C5" s="9" t="s">
        <v>4</v>
      </c>
      <c r="D5" s="9"/>
      <c r="E5" s="10" t="s">
        <v>4</v>
      </c>
      <c r="F5" s="11">
        <v>44927</v>
      </c>
      <c r="G5" s="4"/>
      <c r="H5" s="4"/>
      <c r="K5" s="12"/>
      <c r="L5" s="12"/>
      <c r="M5" s="12"/>
      <c r="N5" s="12"/>
      <c r="O5" s="12"/>
      <c r="P5" s="12"/>
      <c r="Q5" s="12"/>
      <c r="R5" s="12"/>
      <c r="S5" s="12"/>
      <c r="T5" s="12"/>
      <c r="U5" s="12"/>
      <c r="V5" s="12"/>
      <c r="W5" s="1"/>
      <c r="X5"/>
      <c r="Y5" s="13">
        <v>231330</v>
      </c>
      <c r="Z5" s="4"/>
      <c r="AA5" s="3"/>
      <c r="AB5" s="14">
        <v>231330</v>
      </c>
      <c r="AC5" s="3">
        <v>44946</v>
      </c>
      <c r="AD5" s="3">
        <v>44977</v>
      </c>
      <c r="AE5" s="3">
        <v>45005</v>
      </c>
      <c r="AF5" s="3">
        <v>45036</v>
      </c>
      <c r="AG5" s="3">
        <v>45066</v>
      </c>
      <c r="AH5" s="3">
        <v>45097</v>
      </c>
      <c r="AI5" s="3">
        <v>45127</v>
      </c>
      <c r="AJ5" s="3">
        <v>45158</v>
      </c>
      <c r="AK5" s="3">
        <v>45189</v>
      </c>
      <c r="AL5" s="3">
        <v>45219</v>
      </c>
      <c r="AM5" s="3">
        <v>45250</v>
      </c>
      <c r="AN5" s="3">
        <v>45280</v>
      </c>
      <c r="AO5" s="1"/>
    </row>
    <row r="6" spans="1:41" s="21" customFormat="1" ht="85.5" customHeight="1">
      <c r="A6" s="15" t="s">
        <v>5</v>
      </c>
      <c r="B6" s="15" t="s">
        <v>6</v>
      </c>
      <c r="C6" s="15" t="s">
        <v>7</v>
      </c>
      <c r="D6" s="15" t="s">
        <v>8</v>
      </c>
      <c r="E6" s="76" t="s">
        <v>59</v>
      </c>
      <c r="F6" s="16" t="s">
        <v>9</v>
      </c>
      <c r="G6" s="17" t="s">
        <v>10</v>
      </c>
      <c r="H6" s="17" t="s">
        <v>11</v>
      </c>
      <c r="I6"/>
      <c r="J6" s="19" t="s">
        <v>62</v>
      </c>
      <c r="K6" s="18" t="s">
        <v>12</v>
      </c>
      <c r="L6" s="18" t="s">
        <v>13</v>
      </c>
      <c r="M6" s="18" t="s">
        <v>14</v>
      </c>
      <c r="N6" s="18" t="s">
        <v>15</v>
      </c>
      <c r="O6" s="18" t="s">
        <v>16</v>
      </c>
      <c r="P6" s="18" t="s">
        <v>17</v>
      </c>
      <c r="Q6" s="18" t="s">
        <v>18</v>
      </c>
      <c r="R6" s="18" t="s">
        <v>19</v>
      </c>
      <c r="S6" s="18" t="s">
        <v>20</v>
      </c>
      <c r="T6" s="18" t="s">
        <v>21</v>
      </c>
      <c r="U6" s="18" t="s">
        <v>22</v>
      </c>
      <c r="V6" s="18" t="s">
        <v>23</v>
      </c>
      <c r="W6" s="20" t="s">
        <v>24</v>
      </c>
      <c r="X6" s="21">
        <v>-1</v>
      </c>
      <c r="Y6" s="22" t="s">
        <v>60</v>
      </c>
      <c r="Z6" s="17" t="s">
        <v>25</v>
      </c>
      <c r="AA6" s="132"/>
      <c r="AB6" s="19" t="s">
        <v>26</v>
      </c>
      <c r="AC6" s="23" t="s">
        <v>12</v>
      </c>
      <c r="AD6" s="24" t="s">
        <v>13</v>
      </c>
      <c r="AE6" s="24" t="s">
        <v>14</v>
      </c>
      <c r="AF6" s="24" t="s">
        <v>15</v>
      </c>
      <c r="AG6" s="24" t="s">
        <v>16</v>
      </c>
      <c r="AH6" s="24" t="s">
        <v>17</v>
      </c>
      <c r="AI6" s="24" t="s">
        <v>18</v>
      </c>
      <c r="AJ6" s="24" t="s">
        <v>19</v>
      </c>
      <c r="AK6" s="24" t="s">
        <v>20</v>
      </c>
      <c r="AL6" s="24" t="s">
        <v>21</v>
      </c>
      <c r="AM6" s="24" t="s">
        <v>22</v>
      </c>
      <c r="AN6" s="24" t="s">
        <v>23</v>
      </c>
      <c r="AO6" s="20" t="s">
        <v>27</v>
      </c>
    </row>
    <row r="7" spans="1:41" ht="20.25" customHeight="1">
      <c r="A7" t="s">
        <v>119</v>
      </c>
      <c r="D7">
        <v>620</v>
      </c>
      <c r="E7" s="2">
        <v>130</v>
      </c>
      <c r="F7" s="25">
        <v>10.166666666666666</v>
      </c>
      <c r="G7" s="26">
        <f>VLOOKUP(A7,'Prime 22'!A:T,20,0)</f>
        <v>18</v>
      </c>
      <c r="H7" s="27">
        <v>18</v>
      </c>
      <c r="J7" s="27">
        <f>SUM(K7:V7)</f>
        <v>0</v>
      </c>
      <c r="K7" s="28"/>
      <c r="L7" s="28"/>
      <c r="M7" s="28"/>
      <c r="N7" s="28"/>
      <c r="O7" s="28"/>
      <c r="P7" s="28"/>
      <c r="Q7" s="28"/>
      <c r="R7" s="28"/>
      <c r="S7" s="28"/>
      <c r="T7" s="28"/>
      <c r="U7" s="28"/>
      <c r="V7" s="28"/>
      <c r="W7" s="29">
        <f t="shared" ref="W7:W70" si="0">+G7+H7-J7</f>
        <v>36</v>
      </c>
      <c r="X7"/>
      <c r="Y7" s="30">
        <f>+VLOOKUP(A7,'Prime 22'!A:AI,35,0)</f>
        <v>130</v>
      </c>
      <c r="Z7" s="27">
        <v>129.99999999999997</v>
      </c>
      <c r="AA7" s="25"/>
      <c r="AB7" s="27">
        <f>SUM(AC7:AN7)</f>
        <v>0</v>
      </c>
      <c r="AC7" s="31">
        <f>+K7*$AB$2</f>
        <v>0</v>
      </c>
      <c r="AD7" s="31">
        <f t="shared" ref="AD7:AN7" si="1">+L7*$AB$2</f>
        <v>0</v>
      </c>
      <c r="AE7" s="31">
        <f t="shared" si="1"/>
        <v>0</v>
      </c>
      <c r="AF7" s="31">
        <f t="shared" si="1"/>
        <v>0</v>
      </c>
      <c r="AG7" s="31">
        <f t="shared" si="1"/>
        <v>0</v>
      </c>
      <c r="AH7" s="31">
        <f t="shared" si="1"/>
        <v>0</v>
      </c>
      <c r="AI7" s="31">
        <f t="shared" si="1"/>
        <v>0</v>
      </c>
      <c r="AJ7" s="31">
        <f>+R7*$AB$2</f>
        <v>0</v>
      </c>
      <c r="AK7" s="31">
        <f t="shared" si="1"/>
        <v>0</v>
      </c>
      <c r="AL7" s="31">
        <f t="shared" si="1"/>
        <v>0</v>
      </c>
      <c r="AM7" s="31">
        <f t="shared" si="1"/>
        <v>0</v>
      </c>
      <c r="AN7" s="31">
        <f t="shared" si="1"/>
        <v>0</v>
      </c>
      <c r="AO7" s="29">
        <f>+Y7+Z7-AB7</f>
        <v>260</v>
      </c>
    </row>
    <row r="8" spans="1:41" ht="20.25" customHeight="1">
      <c r="A8" t="s">
        <v>120</v>
      </c>
      <c r="D8">
        <v>640</v>
      </c>
      <c r="E8" s="2">
        <v>130</v>
      </c>
      <c r="F8" s="25">
        <v>9.4166666666666661</v>
      </c>
      <c r="G8" s="26">
        <f>VLOOKUP(A8,'Prime 22'!A:T,20,0)</f>
        <v>18</v>
      </c>
      <c r="H8" s="27">
        <v>18</v>
      </c>
      <c r="J8" s="27">
        <f t="shared" ref="J8:J43" si="2">SUM(K8:V8)</f>
        <v>0</v>
      </c>
      <c r="K8" s="28"/>
      <c r="L8" s="28"/>
      <c r="M8" s="28"/>
      <c r="N8" s="28"/>
      <c r="O8" s="28"/>
      <c r="P8" s="28"/>
      <c r="Q8" s="28"/>
      <c r="R8" s="28"/>
      <c r="S8" s="28"/>
      <c r="T8" s="28"/>
      <c r="U8" s="28"/>
      <c r="V8" s="28"/>
      <c r="W8" s="29">
        <f t="shared" si="0"/>
        <v>36</v>
      </c>
      <c r="X8"/>
      <c r="Y8" s="30">
        <f>+VLOOKUP(A8,'Prime 22'!A:AI,35,0)</f>
        <v>130</v>
      </c>
      <c r="Z8" s="27">
        <v>129.99999999999997</v>
      </c>
      <c r="AA8" s="25"/>
      <c r="AB8" s="27">
        <f t="shared" ref="AB8:AB70" si="3">SUM(AC8:AN8)</f>
        <v>0</v>
      </c>
      <c r="AC8" s="31">
        <f t="shared" ref="AC8:AC71" si="4">+K8*$AB$2</f>
        <v>0</v>
      </c>
      <c r="AD8" s="31">
        <f t="shared" ref="AD8:AD71" si="5">+L8*$AB$2</f>
        <v>0</v>
      </c>
      <c r="AE8" s="31">
        <f t="shared" ref="AE8:AE71" si="6">+M8*$AB$2</f>
        <v>0</v>
      </c>
      <c r="AF8" s="31">
        <f t="shared" ref="AF8:AF71" si="7">+N8*$AB$2</f>
        <v>0</v>
      </c>
      <c r="AG8" s="31">
        <f t="shared" ref="AG8:AG71" si="8">+O8*$AB$2</f>
        <v>0</v>
      </c>
      <c r="AH8" s="31">
        <f t="shared" ref="AH8:AH71" si="9">+P8*$AB$2</f>
        <v>0</v>
      </c>
      <c r="AI8" s="31">
        <f t="shared" ref="AI8:AI71" si="10">+Q8*$AB$2</f>
        <v>0</v>
      </c>
      <c r="AJ8" s="31">
        <f t="shared" ref="AJ8:AJ71" si="11">+R8*$AB$2</f>
        <v>0</v>
      </c>
      <c r="AK8" s="31">
        <f t="shared" ref="AK8:AK71" si="12">+S8*$AB$2</f>
        <v>0</v>
      </c>
      <c r="AL8" s="31">
        <f t="shared" ref="AL8:AL71" si="13">+T8*$AB$2</f>
        <v>0</v>
      </c>
      <c r="AM8" s="31">
        <f t="shared" ref="AM8:AM71" si="14">+U8*$AB$2</f>
        <v>0</v>
      </c>
      <c r="AN8" s="31">
        <f t="shared" ref="AN8:AN71" si="15">+V8*$AB$2</f>
        <v>0</v>
      </c>
      <c r="AO8" s="29">
        <f t="shared" ref="AO8:AO71" si="16">+Y8+Z8+AB8</f>
        <v>260</v>
      </c>
    </row>
    <row r="9" spans="1:41" ht="20.25" customHeight="1">
      <c r="A9" t="s">
        <v>121</v>
      </c>
      <c r="D9">
        <v>481</v>
      </c>
      <c r="E9" s="2">
        <v>130</v>
      </c>
      <c r="F9" s="25">
        <v>9.6666666666666661</v>
      </c>
      <c r="G9" s="26">
        <f>VLOOKUP(A9,'Prime 22'!A:T,20,0)</f>
        <v>18</v>
      </c>
      <c r="H9" s="27">
        <v>18</v>
      </c>
      <c r="J9" s="27">
        <f t="shared" si="2"/>
        <v>0</v>
      </c>
      <c r="K9" s="28"/>
      <c r="L9" s="28"/>
      <c r="M9" s="28"/>
      <c r="N9" s="28"/>
      <c r="O9" s="28"/>
      <c r="P9" s="28"/>
      <c r="Q9" s="28"/>
      <c r="R9" s="28"/>
      <c r="S9" s="28"/>
      <c r="T9" s="28"/>
      <c r="U9" s="28"/>
      <c r="V9" s="28"/>
      <c r="W9" s="29">
        <f t="shared" si="0"/>
        <v>36</v>
      </c>
      <c r="X9"/>
      <c r="Y9" s="30">
        <f>+VLOOKUP(A9,'Prime 22'!A:AI,35,0)</f>
        <v>130</v>
      </c>
      <c r="Z9" s="27">
        <v>129.99999999999997</v>
      </c>
      <c r="AA9" s="25"/>
      <c r="AB9" s="27">
        <f t="shared" si="3"/>
        <v>0</v>
      </c>
      <c r="AC9" s="31">
        <f t="shared" si="4"/>
        <v>0</v>
      </c>
      <c r="AD9" s="31">
        <f t="shared" si="5"/>
        <v>0</v>
      </c>
      <c r="AE9" s="31">
        <f t="shared" si="6"/>
        <v>0</v>
      </c>
      <c r="AF9" s="31">
        <f t="shared" si="7"/>
        <v>0</v>
      </c>
      <c r="AG9" s="31">
        <f t="shared" si="8"/>
        <v>0</v>
      </c>
      <c r="AH9" s="31">
        <f t="shared" si="9"/>
        <v>0</v>
      </c>
      <c r="AI9" s="31">
        <f t="shared" si="10"/>
        <v>0</v>
      </c>
      <c r="AJ9" s="31">
        <f t="shared" si="11"/>
        <v>0</v>
      </c>
      <c r="AK9" s="31">
        <f t="shared" si="12"/>
        <v>0</v>
      </c>
      <c r="AL9" s="31">
        <f t="shared" si="13"/>
        <v>0</v>
      </c>
      <c r="AM9" s="31">
        <f t="shared" si="14"/>
        <v>0</v>
      </c>
      <c r="AN9" s="31">
        <f t="shared" si="15"/>
        <v>0</v>
      </c>
      <c r="AO9" s="29">
        <f t="shared" si="16"/>
        <v>260</v>
      </c>
    </row>
    <row r="10" spans="1:41" ht="20.25" customHeight="1">
      <c r="A10" t="s">
        <v>122</v>
      </c>
      <c r="B10" s="58"/>
      <c r="C10" s="58"/>
      <c r="D10">
        <v>216</v>
      </c>
      <c r="E10" s="2">
        <v>130</v>
      </c>
      <c r="F10" s="25">
        <v>9.5</v>
      </c>
      <c r="G10" s="26">
        <f>VLOOKUP(A10,'Prime 22'!A:T,20,0)</f>
        <v>8</v>
      </c>
      <c r="H10" s="27">
        <v>18</v>
      </c>
      <c r="J10" s="27">
        <f t="shared" si="2"/>
        <v>18</v>
      </c>
      <c r="K10" s="28"/>
      <c r="L10" s="28"/>
      <c r="M10" s="28"/>
      <c r="N10" s="28"/>
      <c r="O10" s="28"/>
      <c r="P10" s="28"/>
      <c r="Q10" s="28">
        <v>18</v>
      </c>
      <c r="R10" s="28"/>
      <c r="S10" s="28"/>
      <c r="T10" s="28"/>
      <c r="U10" s="28"/>
      <c r="V10" s="28"/>
      <c r="W10" s="29">
        <f t="shared" si="0"/>
        <v>8</v>
      </c>
      <c r="X10"/>
      <c r="Y10" s="30">
        <f>+VLOOKUP(A10,'Prime 22'!A:AI,35,0)</f>
        <v>57.777777777777771</v>
      </c>
      <c r="Z10" s="27">
        <v>129.99999999999997</v>
      </c>
      <c r="AA10" s="25"/>
      <c r="AB10" s="27">
        <f t="shared" si="3"/>
        <v>129.96</v>
      </c>
      <c r="AC10" s="31">
        <f t="shared" si="4"/>
        <v>0</v>
      </c>
      <c r="AD10" s="31">
        <f t="shared" si="5"/>
        <v>0</v>
      </c>
      <c r="AE10" s="31">
        <f t="shared" si="6"/>
        <v>0</v>
      </c>
      <c r="AF10" s="31">
        <f t="shared" si="7"/>
        <v>0</v>
      </c>
      <c r="AG10" s="31">
        <f t="shared" si="8"/>
        <v>0</v>
      </c>
      <c r="AH10" s="31">
        <f t="shared" si="9"/>
        <v>0</v>
      </c>
      <c r="AI10" s="31">
        <f t="shared" si="10"/>
        <v>129.96</v>
      </c>
      <c r="AJ10" s="31">
        <f t="shared" si="11"/>
        <v>0</v>
      </c>
      <c r="AK10" s="31">
        <f t="shared" si="12"/>
        <v>0</v>
      </c>
      <c r="AL10" s="31">
        <f t="shared" si="13"/>
        <v>0</v>
      </c>
      <c r="AM10" s="31">
        <f t="shared" si="14"/>
        <v>0</v>
      </c>
      <c r="AN10" s="31">
        <f t="shared" si="15"/>
        <v>0</v>
      </c>
      <c r="AO10" s="29">
        <f t="shared" si="16"/>
        <v>317.73777777777775</v>
      </c>
    </row>
    <row r="11" spans="1:41" ht="20.25" customHeight="1">
      <c r="A11" t="s">
        <v>123</v>
      </c>
      <c r="D11">
        <v>620</v>
      </c>
      <c r="E11" s="2">
        <v>130</v>
      </c>
      <c r="F11" s="25">
        <v>9.4166666666666661</v>
      </c>
      <c r="G11" s="26">
        <f>VLOOKUP(A11,'Prime 22'!A:T,20,0)</f>
        <v>0</v>
      </c>
      <c r="H11" s="27">
        <v>18</v>
      </c>
      <c r="J11" s="27">
        <f t="shared" si="2"/>
        <v>0</v>
      </c>
      <c r="K11" s="28"/>
      <c r="L11" s="28"/>
      <c r="M11" s="28"/>
      <c r="N11" s="28"/>
      <c r="O11" s="28"/>
      <c r="P11" s="28"/>
      <c r="Q11" s="28"/>
      <c r="R11" s="28"/>
      <c r="S11" s="28"/>
      <c r="T11" s="28"/>
      <c r="U11" s="28"/>
      <c r="V11" s="28"/>
      <c r="W11" s="29">
        <f t="shared" si="0"/>
        <v>18</v>
      </c>
      <c r="X11"/>
      <c r="Y11" s="30">
        <f>+VLOOKUP(A11,'Prime 22'!A:AI,35,0)</f>
        <v>0</v>
      </c>
      <c r="Z11" s="27">
        <v>129.99999999999997</v>
      </c>
      <c r="AA11" s="25"/>
      <c r="AB11" s="27">
        <f t="shared" si="3"/>
        <v>0</v>
      </c>
      <c r="AC11" s="31">
        <f t="shared" si="4"/>
        <v>0</v>
      </c>
      <c r="AD11" s="31">
        <f t="shared" si="5"/>
        <v>0</v>
      </c>
      <c r="AE11" s="31">
        <f t="shared" si="6"/>
        <v>0</v>
      </c>
      <c r="AF11" s="31">
        <f t="shared" si="7"/>
        <v>0</v>
      </c>
      <c r="AG11" s="31">
        <f t="shared" si="8"/>
        <v>0</v>
      </c>
      <c r="AH11" s="31">
        <f t="shared" si="9"/>
        <v>0</v>
      </c>
      <c r="AI11" s="31">
        <f t="shared" si="10"/>
        <v>0</v>
      </c>
      <c r="AJ11" s="31">
        <f t="shared" si="11"/>
        <v>0</v>
      </c>
      <c r="AK11" s="31">
        <f t="shared" si="12"/>
        <v>0</v>
      </c>
      <c r="AL11" s="31">
        <f t="shared" si="13"/>
        <v>0</v>
      </c>
      <c r="AM11" s="31">
        <f t="shared" si="14"/>
        <v>0</v>
      </c>
      <c r="AN11" s="31">
        <f t="shared" si="15"/>
        <v>0</v>
      </c>
      <c r="AO11" s="29">
        <f t="shared" si="16"/>
        <v>129.99999999999997</v>
      </c>
    </row>
    <row r="12" spans="1:41" ht="20.25" customHeight="1">
      <c r="A12" t="s">
        <v>124</v>
      </c>
      <c r="D12">
        <v>481</v>
      </c>
      <c r="E12" s="2">
        <v>130</v>
      </c>
      <c r="F12" s="25">
        <v>9.5</v>
      </c>
      <c r="G12" s="26">
        <f>VLOOKUP(A12,'Prime 22'!A:T,20,0)</f>
        <v>18</v>
      </c>
      <c r="H12" s="27">
        <v>18</v>
      </c>
      <c r="J12" s="27">
        <f t="shared" si="2"/>
        <v>18</v>
      </c>
      <c r="K12" s="28"/>
      <c r="L12" s="28"/>
      <c r="M12" s="28"/>
      <c r="N12" s="28"/>
      <c r="O12" s="28"/>
      <c r="P12" s="28"/>
      <c r="Q12" s="28"/>
      <c r="R12" s="28"/>
      <c r="S12" s="28"/>
      <c r="T12" s="136">
        <v>18</v>
      </c>
      <c r="U12" s="28"/>
      <c r="V12" s="28"/>
      <c r="W12" s="29">
        <f t="shared" si="0"/>
        <v>18</v>
      </c>
      <c r="X12"/>
      <c r="Y12" s="30">
        <f>+VLOOKUP(A12,'Prime 22'!A:AI,35,0)</f>
        <v>130</v>
      </c>
      <c r="Z12" s="27">
        <v>129.99999999999997</v>
      </c>
      <c r="AA12" s="25"/>
      <c r="AB12" s="27">
        <f t="shared" si="3"/>
        <v>129.96</v>
      </c>
      <c r="AC12" s="31">
        <f t="shared" si="4"/>
        <v>0</v>
      </c>
      <c r="AD12" s="31">
        <f t="shared" si="5"/>
        <v>0</v>
      </c>
      <c r="AE12" s="31">
        <f t="shared" si="6"/>
        <v>0</v>
      </c>
      <c r="AF12" s="31">
        <f t="shared" si="7"/>
        <v>0</v>
      </c>
      <c r="AG12" s="31">
        <f t="shared" si="8"/>
        <v>0</v>
      </c>
      <c r="AH12" s="31">
        <f t="shared" si="9"/>
        <v>0</v>
      </c>
      <c r="AI12" s="31">
        <f t="shared" si="10"/>
        <v>0</v>
      </c>
      <c r="AJ12" s="31">
        <f t="shared" si="11"/>
        <v>0</v>
      </c>
      <c r="AK12" s="31">
        <f t="shared" si="12"/>
        <v>0</v>
      </c>
      <c r="AL12" s="31">
        <f t="shared" si="13"/>
        <v>129.96</v>
      </c>
      <c r="AM12" s="31">
        <f t="shared" si="14"/>
        <v>0</v>
      </c>
      <c r="AN12" s="31">
        <f t="shared" si="15"/>
        <v>0</v>
      </c>
      <c r="AO12" s="29">
        <f t="shared" si="16"/>
        <v>389.96000000000004</v>
      </c>
    </row>
    <row r="13" spans="1:41" ht="20.25" customHeight="1">
      <c r="A13" t="s">
        <v>125</v>
      </c>
      <c r="D13">
        <v>630</v>
      </c>
      <c r="E13" s="2">
        <v>130</v>
      </c>
      <c r="F13" s="25">
        <v>10.75</v>
      </c>
      <c r="G13" s="26">
        <f>VLOOKUP(A13,'Prime 22'!A:T,20,0)</f>
        <v>0</v>
      </c>
      <c r="H13" s="27">
        <v>18</v>
      </c>
      <c r="J13" s="27">
        <f t="shared" si="2"/>
        <v>21</v>
      </c>
      <c r="K13" s="28"/>
      <c r="L13" s="28">
        <v>7</v>
      </c>
      <c r="M13" s="28"/>
      <c r="N13" s="28"/>
      <c r="O13" s="28"/>
      <c r="P13" s="28"/>
      <c r="Q13" s="28"/>
      <c r="R13" s="28"/>
      <c r="S13" s="28"/>
      <c r="T13" s="136">
        <v>14</v>
      </c>
      <c r="U13" s="28"/>
      <c r="V13" s="28"/>
      <c r="W13" s="29">
        <f t="shared" si="0"/>
        <v>-3</v>
      </c>
      <c r="X13"/>
      <c r="Y13" s="30">
        <f>+VLOOKUP(A13,'Prime 22'!A:AI,35,0)</f>
        <v>0</v>
      </c>
      <c r="Z13" s="27">
        <v>129.99999999999997</v>
      </c>
      <c r="AA13" s="25"/>
      <c r="AB13" s="27">
        <f t="shared" si="3"/>
        <v>151.62</v>
      </c>
      <c r="AC13" s="31">
        <f t="shared" si="4"/>
        <v>0</v>
      </c>
      <c r="AD13" s="31">
        <f t="shared" si="5"/>
        <v>50.54</v>
      </c>
      <c r="AE13" s="31">
        <f t="shared" si="6"/>
        <v>0</v>
      </c>
      <c r="AF13" s="31">
        <f t="shared" si="7"/>
        <v>0</v>
      </c>
      <c r="AG13" s="31">
        <f t="shared" si="8"/>
        <v>0</v>
      </c>
      <c r="AH13" s="31">
        <f t="shared" si="9"/>
        <v>0</v>
      </c>
      <c r="AI13" s="31">
        <f t="shared" si="10"/>
        <v>0</v>
      </c>
      <c r="AJ13" s="31">
        <f t="shared" si="11"/>
        <v>0</v>
      </c>
      <c r="AK13" s="31">
        <f t="shared" si="12"/>
        <v>0</v>
      </c>
      <c r="AL13" s="31">
        <f t="shared" si="13"/>
        <v>101.08</v>
      </c>
      <c r="AM13" s="31">
        <f t="shared" si="14"/>
        <v>0</v>
      </c>
      <c r="AN13" s="31">
        <f t="shared" si="15"/>
        <v>0</v>
      </c>
      <c r="AO13" s="29">
        <f t="shared" si="16"/>
        <v>281.62</v>
      </c>
    </row>
    <row r="14" spans="1:41" ht="20.25" customHeight="1">
      <c r="A14" t="s">
        <v>126</v>
      </c>
      <c r="B14" s="58"/>
      <c r="C14" s="58"/>
      <c r="D14">
        <v>971</v>
      </c>
      <c r="E14" s="2">
        <v>130</v>
      </c>
      <c r="F14" s="25">
        <v>9.9166666666666661</v>
      </c>
      <c r="G14" s="26">
        <f>VLOOKUP(A14,'Prime 22'!A:T,20,0)</f>
        <v>18</v>
      </c>
      <c r="H14" s="27">
        <v>18</v>
      </c>
      <c r="J14" s="27">
        <f t="shared" si="2"/>
        <v>18</v>
      </c>
      <c r="K14" s="28"/>
      <c r="L14" s="28"/>
      <c r="M14" s="28"/>
      <c r="N14" s="28"/>
      <c r="O14" s="28"/>
      <c r="P14" s="28"/>
      <c r="Q14" s="28">
        <v>18</v>
      </c>
      <c r="R14" s="28"/>
      <c r="S14" s="28"/>
      <c r="T14" s="28"/>
      <c r="U14" s="28"/>
      <c r="V14" s="28"/>
      <c r="W14" s="29">
        <f t="shared" si="0"/>
        <v>18</v>
      </c>
      <c r="X14"/>
      <c r="Y14" s="30">
        <f>+VLOOKUP(A14,'Prime 22'!A:AI,35,0)</f>
        <v>130</v>
      </c>
      <c r="Z14" s="27">
        <v>129.99999999999997</v>
      </c>
      <c r="AA14" s="25"/>
      <c r="AB14" s="27">
        <f t="shared" si="3"/>
        <v>129.96</v>
      </c>
      <c r="AC14" s="31">
        <f>+K14*$AB$2</f>
        <v>0</v>
      </c>
      <c r="AD14" s="31">
        <f t="shared" si="5"/>
        <v>0</v>
      </c>
      <c r="AE14" s="31">
        <f t="shared" si="6"/>
        <v>0</v>
      </c>
      <c r="AF14" s="31">
        <f t="shared" si="7"/>
        <v>0</v>
      </c>
      <c r="AG14" s="31">
        <f t="shared" si="8"/>
        <v>0</v>
      </c>
      <c r="AH14" s="31">
        <f t="shared" si="9"/>
        <v>0</v>
      </c>
      <c r="AI14" s="31">
        <f t="shared" si="10"/>
        <v>129.96</v>
      </c>
      <c r="AJ14" s="31">
        <f t="shared" si="11"/>
        <v>0</v>
      </c>
      <c r="AK14" s="31">
        <f t="shared" si="12"/>
        <v>0</v>
      </c>
      <c r="AL14" s="31">
        <f t="shared" si="13"/>
        <v>0</v>
      </c>
      <c r="AM14" s="31">
        <f t="shared" si="14"/>
        <v>0</v>
      </c>
      <c r="AN14" s="31">
        <f t="shared" si="15"/>
        <v>0</v>
      </c>
      <c r="AO14" s="29">
        <f t="shared" si="16"/>
        <v>389.96000000000004</v>
      </c>
    </row>
    <row r="15" spans="1:41" ht="20.25" customHeight="1">
      <c r="A15" t="s">
        <v>127</v>
      </c>
      <c r="B15" s="58"/>
      <c r="C15" s="58"/>
      <c r="D15">
        <v>281</v>
      </c>
      <c r="E15" s="2">
        <v>130</v>
      </c>
      <c r="F15" s="25">
        <v>11.25</v>
      </c>
      <c r="G15" s="26">
        <f>VLOOKUP(A15,'Prime 22'!A:T,20,0)</f>
        <v>0</v>
      </c>
      <c r="H15" s="27">
        <v>18</v>
      </c>
      <c r="J15" s="27">
        <f t="shared" si="2"/>
        <v>18</v>
      </c>
      <c r="K15" s="28"/>
      <c r="L15" s="28">
        <v>18</v>
      </c>
      <c r="M15" s="28"/>
      <c r="N15" s="28"/>
      <c r="O15" s="28"/>
      <c r="P15" s="28"/>
      <c r="Q15" s="28"/>
      <c r="R15" s="28"/>
      <c r="S15" s="28"/>
      <c r="T15" s="28"/>
      <c r="U15" s="28"/>
      <c r="V15" s="28"/>
      <c r="W15" s="29">
        <f t="shared" si="0"/>
        <v>0</v>
      </c>
      <c r="X15"/>
      <c r="Y15" s="30">
        <f>+VLOOKUP(A15,'Prime 22'!A:AI,35,0)</f>
        <v>0</v>
      </c>
      <c r="Z15" s="27">
        <v>129.99999999999997</v>
      </c>
      <c r="AA15" s="25"/>
      <c r="AB15" s="27">
        <f t="shared" si="3"/>
        <v>129.96</v>
      </c>
      <c r="AC15" s="31">
        <f t="shared" si="4"/>
        <v>0</v>
      </c>
      <c r="AD15" s="31">
        <f t="shared" si="5"/>
        <v>129.96</v>
      </c>
      <c r="AE15" s="31">
        <f t="shared" si="6"/>
        <v>0</v>
      </c>
      <c r="AF15" s="31">
        <f t="shared" si="7"/>
        <v>0</v>
      </c>
      <c r="AG15" s="31">
        <f t="shared" si="8"/>
        <v>0</v>
      </c>
      <c r="AH15" s="31">
        <f t="shared" si="9"/>
        <v>0</v>
      </c>
      <c r="AI15" s="31">
        <f t="shared" si="10"/>
        <v>0</v>
      </c>
      <c r="AJ15" s="31">
        <f t="shared" si="11"/>
        <v>0</v>
      </c>
      <c r="AK15" s="31">
        <f t="shared" si="12"/>
        <v>0</v>
      </c>
      <c r="AL15" s="31">
        <f t="shared" si="13"/>
        <v>0</v>
      </c>
      <c r="AM15" s="31">
        <f t="shared" si="14"/>
        <v>0</v>
      </c>
      <c r="AN15" s="31">
        <f t="shared" si="15"/>
        <v>0</v>
      </c>
      <c r="AO15" s="29">
        <f t="shared" si="16"/>
        <v>259.95999999999998</v>
      </c>
    </row>
    <row r="16" spans="1:41" ht="20.25" customHeight="1">
      <c r="A16" t="s">
        <v>128</v>
      </c>
      <c r="D16">
        <v>212</v>
      </c>
      <c r="E16" s="2">
        <v>130</v>
      </c>
      <c r="F16" s="25">
        <v>9.5833333333333339</v>
      </c>
      <c r="G16" s="26">
        <f>VLOOKUP(A16,'Prime 22'!A:T,20,0)</f>
        <v>0</v>
      </c>
      <c r="H16" s="27">
        <v>18</v>
      </c>
      <c r="J16" s="27">
        <f t="shared" si="2"/>
        <v>18</v>
      </c>
      <c r="K16" s="28">
        <v>12</v>
      </c>
      <c r="L16" s="28"/>
      <c r="M16" s="28"/>
      <c r="N16" s="28"/>
      <c r="O16" s="28"/>
      <c r="P16" s="28"/>
      <c r="Q16" s="28"/>
      <c r="R16" s="28"/>
      <c r="S16" s="28"/>
      <c r="T16" s="136">
        <v>6</v>
      </c>
      <c r="U16" s="28"/>
      <c r="V16" s="28"/>
      <c r="W16" s="29">
        <f t="shared" si="0"/>
        <v>0</v>
      </c>
      <c r="X16"/>
      <c r="Y16" s="30">
        <f>+VLOOKUP(A16,'Prime 22'!A:AI,35,0)</f>
        <v>0</v>
      </c>
      <c r="Z16" s="27">
        <v>129.99999999999997</v>
      </c>
      <c r="AA16" s="25"/>
      <c r="AB16" s="27">
        <f t="shared" si="3"/>
        <v>129.96</v>
      </c>
      <c r="AC16" s="31">
        <f t="shared" si="4"/>
        <v>86.64</v>
      </c>
      <c r="AD16" s="31">
        <f t="shared" si="5"/>
        <v>0</v>
      </c>
      <c r="AE16" s="31">
        <f t="shared" si="6"/>
        <v>0</v>
      </c>
      <c r="AF16" s="31">
        <f t="shared" si="7"/>
        <v>0</v>
      </c>
      <c r="AG16" s="31">
        <f t="shared" si="8"/>
        <v>0</v>
      </c>
      <c r="AH16" s="31">
        <f t="shared" si="9"/>
        <v>0</v>
      </c>
      <c r="AI16" s="31">
        <f t="shared" si="10"/>
        <v>0</v>
      </c>
      <c r="AJ16" s="31">
        <f t="shared" si="11"/>
        <v>0</v>
      </c>
      <c r="AK16" s="31">
        <f t="shared" si="12"/>
        <v>0</v>
      </c>
      <c r="AL16" s="31">
        <f t="shared" si="13"/>
        <v>43.32</v>
      </c>
      <c r="AM16" s="31">
        <f t="shared" si="14"/>
        <v>0</v>
      </c>
      <c r="AN16" s="31">
        <f t="shared" si="15"/>
        <v>0</v>
      </c>
      <c r="AO16" s="29">
        <f t="shared" si="16"/>
        <v>259.95999999999998</v>
      </c>
    </row>
    <row r="17" spans="1:41" ht="20.25" customHeight="1">
      <c r="A17" t="s">
        <v>129</v>
      </c>
      <c r="D17">
        <v>282</v>
      </c>
      <c r="E17" s="2">
        <v>130</v>
      </c>
      <c r="F17" s="25">
        <v>9.6666666666666661</v>
      </c>
      <c r="G17" s="26">
        <f>VLOOKUP(A17,'Prime 22'!A:T,20,0)</f>
        <v>0</v>
      </c>
      <c r="H17" s="27">
        <v>18</v>
      </c>
      <c r="J17" s="27">
        <f t="shared" si="2"/>
        <v>18</v>
      </c>
      <c r="K17" s="28"/>
      <c r="L17" s="28"/>
      <c r="M17" s="28"/>
      <c r="N17" s="28"/>
      <c r="O17" s="28"/>
      <c r="P17" s="28"/>
      <c r="Q17" s="28"/>
      <c r="R17" s="28"/>
      <c r="S17" s="136">
        <v>18</v>
      </c>
      <c r="T17" s="28"/>
      <c r="U17" s="28"/>
      <c r="V17" s="28"/>
      <c r="W17" s="29">
        <f t="shared" si="0"/>
        <v>0</v>
      </c>
      <c r="X17"/>
      <c r="Y17" s="30">
        <f>+VLOOKUP(A17,'Prime 22'!A:AI,35,0)</f>
        <v>0</v>
      </c>
      <c r="Z17" s="27">
        <v>129.99999999999997</v>
      </c>
      <c r="AA17" s="25"/>
      <c r="AB17" s="27">
        <f t="shared" si="3"/>
        <v>129.96</v>
      </c>
      <c r="AC17" s="31">
        <f t="shared" si="4"/>
        <v>0</v>
      </c>
      <c r="AD17" s="31">
        <f t="shared" si="5"/>
        <v>0</v>
      </c>
      <c r="AE17" s="31">
        <f t="shared" si="6"/>
        <v>0</v>
      </c>
      <c r="AF17" s="31">
        <f t="shared" si="7"/>
        <v>0</v>
      </c>
      <c r="AG17" s="31">
        <f t="shared" si="8"/>
        <v>0</v>
      </c>
      <c r="AH17" s="31">
        <f t="shared" si="9"/>
        <v>0</v>
      </c>
      <c r="AI17" s="31">
        <f t="shared" si="10"/>
        <v>0</v>
      </c>
      <c r="AJ17" s="31">
        <f t="shared" si="11"/>
        <v>0</v>
      </c>
      <c r="AK17" s="31">
        <f t="shared" si="12"/>
        <v>129.96</v>
      </c>
      <c r="AL17" s="31">
        <f t="shared" si="13"/>
        <v>0</v>
      </c>
      <c r="AM17" s="31">
        <f t="shared" si="14"/>
        <v>0</v>
      </c>
      <c r="AN17" s="31">
        <f t="shared" si="15"/>
        <v>0</v>
      </c>
      <c r="AO17" s="29">
        <f t="shared" si="16"/>
        <v>259.95999999999998</v>
      </c>
    </row>
    <row r="18" spans="1:41" ht="20.25" customHeight="1">
      <c r="A18" t="s">
        <v>130</v>
      </c>
      <c r="D18">
        <v>282</v>
      </c>
      <c r="E18" s="2">
        <v>130</v>
      </c>
      <c r="F18" s="25">
        <v>9.6666666666666661</v>
      </c>
      <c r="G18" s="26">
        <f>VLOOKUP(A18,'Prime 22'!A:T,20,0)</f>
        <v>0</v>
      </c>
      <c r="H18" s="27">
        <v>18</v>
      </c>
      <c r="J18" s="27">
        <f t="shared" si="2"/>
        <v>18</v>
      </c>
      <c r="K18" s="28"/>
      <c r="L18" s="28"/>
      <c r="M18" s="28"/>
      <c r="N18" s="136">
        <v>18</v>
      </c>
      <c r="O18" s="28"/>
      <c r="P18" s="28"/>
      <c r="Q18" s="28"/>
      <c r="R18" s="28"/>
      <c r="S18" s="28"/>
      <c r="T18" s="28"/>
      <c r="U18" s="28"/>
      <c r="V18" s="28"/>
      <c r="W18" s="29">
        <f t="shared" si="0"/>
        <v>0</v>
      </c>
      <c r="X18"/>
      <c r="Y18" s="30">
        <f>+VLOOKUP(A18,'Prime 22'!A:AI,35,0)</f>
        <v>0</v>
      </c>
      <c r="Z18" s="27">
        <v>129.99999999999997</v>
      </c>
      <c r="AA18" s="25"/>
      <c r="AB18" s="27">
        <f t="shared" si="3"/>
        <v>129.96</v>
      </c>
      <c r="AC18" s="31">
        <f t="shared" si="4"/>
        <v>0</v>
      </c>
      <c r="AD18" s="31">
        <f t="shared" si="5"/>
        <v>0</v>
      </c>
      <c r="AE18" s="31">
        <f t="shared" si="6"/>
        <v>0</v>
      </c>
      <c r="AF18" s="31">
        <f t="shared" si="7"/>
        <v>129.96</v>
      </c>
      <c r="AG18" s="31">
        <f t="shared" si="8"/>
        <v>0</v>
      </c>
      <c r="AH18" s="31">
        <f t="shared" si="9"/>
        <v>0</v>
      </c>
      <c r="AI18" s="31">
        <f t="shared" si="10"/>
        <v>0</v>
      </c>
      <c r="AJ18" s="31">
        <f t="shared" si="11"/>
        <v>0</v>
      </c>
      <c r="AK18" s="31">
        <f t="shared" si="12"/>
        <v>0</v>
      </c>
      <c r="AL18" s="31">
        <f t="shared" si="13"/>
        <v>0</v>
      </c>
      <c r="AM18" s="31">
        <f t="shared" si="14"/>
        <v>0</v>
      </c>
      <c r="AN18" s="31">
        <f t="shared" si="15"/>
        <v>0</v>
      </c>
      <c r="AO18" s="29">
        <f t="shared" si="16"/>
        <v>259.95999999999998</v>
      </c>
    </row>
    <row r="19" spans="1:41" ht="20.25" customHeight="1">
      <c r="A19" t="s">
        <v>131</v>
      </c>
      <c r="B19" s="58"/>
      <c r="C19" s="58"/>
      <c r="D19">
        <v>971</v>
      </c>
      <c r="E19" s="2">
        <v>130</v>
      </c>
      <c r="F19" s="25">
        <v>9.6666666666666661</v>
      </c>
      <c r="G19" s="26">
        <f>VLOOKUP(A19,'Prime 22'!A:T,20,0)</f>
        <v>0</v>
      </c>
      <c r="H19" s="27">
        <v>18</v>
      </c>
      <c r="J19" s="27">
        <f t="shared" si="2"/>
        <v>18</v>
      </c>
      <c r="K19" s="28"/>
      <c r="L19" s="28"/>
      <c r="M19" s="28"/>
      <c r="N19" s="28"/>
      <c r="O19" s="28"/>
      <c r="P19" s="28"/>
      <c r="Q19" s="28"/>
      <c r="R19" s="28">
        <v>18</v>
      </c>
      <c r="S19" s="28"/>
      <c r="T19" s="28"/>
      <c r="U19" s="28"/>
      <c r="V19" s="28"/>
      <c r="W19" s="29">
        <f t="shared" si="0"/>
        <v>0</v>
      </c>
      <c r="X19"/>
      <c r="Y19" s="30">
        <f>+VLOOKUP(A19,'Prime 22'!A:AI,35,0)</f>
        <v>0</v>
      </c>
      <c r="Z19" s="27">
        <v>129.99999999999997</v>
      </c>
      <c r="AA19" s="25"/>
      <c r="AB19" s="27">
        <f t="shared" si="3"/>
        <v>129.96</v>
      </c>
      <c r="AC19" s="31">
        <f t="shared" si="4"/>
        <v>0</v>
      </c>
      <c r="AD19" s="31">
        <f t="shared" si="5"/>
        <v>0</v>
      </c>
      <c r="AE19" s="31">
        <f t="shared" si="6"/>
        <v>0</v>
      </c>
      <c r="AF19" s="31">
        <f t="shared" si="7"/>
        <v>0</v>
      </c>
      <c r="AG19" s="31">
        <f t="shared" si="8"/>
        <v>0</v>
      </c>
      <c r="AH19" s="31">
        <f t="shared" si="9"/>
        <v>0</v>
      </c>
      <c r="AI19" s="31">
        <f t="shared" si="10"/>
        <v>0</v>
      </c>
      <c r="AJ19" s="31">
        <f t="shared" si="11"/>
        <v>129.96</v>
      </c>
      <c r="AK19" s="31">
        <f t="shared" si="12"/>
        <v>0</v>
      </c>
      <c r="AL19" s="31">
        <f t="shared" si="13"/>
        <v>0</v>
      </c>
      <c r="AM19" s="31">
        <f t="shared" si="14"/>
        <v>0</v>
      </c>
      <c r="AN19" s="31">
        <f t="shared" si="15"/>
        <v>0</v>
      </c>
      <c r="AO19" s="29">
        <f t="shared" si="16"/>
        <v>259.95999999999998</v>
      </c>
    </row>
    <row r="20" spans="1:41" ht="20.25" customHeight="1">
      <c r="A20" t="s">
        <v>132</v>
      </c>
      <c r="D20">
        <v>281</v>
      </c>
      <c r="E20" s="2">
        <v>130</v>
      </c>
      <c r="F20" s="25">
        <v>9.6666666666666661</v>
      </c>
      <c r="G20" s="26">
        <f>VLOOKUP(A20,'Prime 22'!A:T,20,0)</f>
        <v>0</v>
      </c>
      <c r="H20" s="27">
        <v>18</v>
      </c>
      <c r="J20" s="27">
        <f t="shared" si="2"/>
        <v>18</v>
      </c>
      <c r="K20" s="28">
        <v>18</v>
      </c>
      <c r="L20" s="28"/>
      <c r="M20" s="28"/>
      <c r="N20" s="28"/>
      <c r="O20" s="28"/>
      <c r="P20" s="28"/>
      <c r="Q20" s="28"/>
      <c r="R20" s="28"/>
      <c r="S20" s="28"/>
      <c r="T20" s="28"/>
      <c r="U20" s="28"/>
      <c r="V20" s="28"/>
      <c r="W20" s="29">
        <f t="shared" si="0"/>
        <v>0</v>
      </c>
      <c r="X20"/>
      <c r="Y20" s="30">
        <f>+VLOOKUP(A20,'Prime 22'!A:AI,35,0)</f>
        <v>0</v>
      </c>
      <c r="Z20" s="27">
        <v>129.99999999999997</v>
      </c>
      <c r="AA20" s="25"/>
      <c r="AB20" s="27">
        <f t="shared" si="3"/>
        <v>129.96</v>
      </c>
      <c r="AC20" s="31">
        <f t="shared" si="4"/>
        <v>129.96</v>
      </c>
      <c r="AD20" s="31">
        <f t="shared" si="5"/>
        <v>0</v>
      </c>
      <c r="AE20" s="31">
        <f t="shared" si="6"/>
        <v>0</v>
      </c>
      <c r="AF20" s="31">
        <f t="shared" si="7"/>
        <v>0</v>
      </c>
      <c r="AG20" s="31">
        <f t="shared" si="8"/>
        <v>0</v>
      </c>
      <c r="AH20" s="31">
        <f t="shared" si="9"/>
        <v>0</v>
      </c>
      <c r="AI20" s="31">
        <f t="shared" si="10"/>
        <v>0</v>
      </c>
      <c r="AJ20" s="31">
        <f t="shared" si="11"/>
        <v>0</v>
      </c>
      <c r="AK20" s="31">
        <f t="shared" si="12"/>
        <v>0</v>
      </c>
      <c r="AL20" s="31">
        <f t="shared" si="13"/>
        <v>0</v>
      </c>
      <c r="AM20" s="31">
        <f t="shared" si="14"/>
        <v>0</v>
      </c>
      <c r="AN20" s="31">
        <f t="shared" si="15"/>
        <v>0</v>
      </c>
      <c r="AO20" s="29">
        <f t="shared" si="16"/>
        <v>259.95999999999998</v>
      </c>
    </row>
    <row r="21" spans="1:41" ht="20.25" customHeight="1">
      <c r="A21" t="s">
        <v>133</v>
      </c>
      <c r="B21" s="58"/>
      <c r="C21" s="58"/>
      <c r="D21">
        <v>282</v>
      </c>
      <c r="E21" s="2">
        <v>130</v>
      </c>
      <c r="F21" s="25">
        <v>9.5</v>
      </c>
      <c r="G21" s="26">
        <f>VLOOKUP(A21,'Prime 22'!A:T,20,0)</f>
        <v>0</v>
      </c>
      <c r="H21" s="27">
        <v>18</v>
      </c>
      <c r="J21" s="27">
        <f t="shared" si="2"/>
        <v>18</v>
      </c>
      <c r="K21" s="28"/>
      <c r="L21" s="28">
        <v>18</v>
      </c>
      <c r="M21" s="28"/>
      <c r="N21" s="28"/>
      <c r="O21" s="28"/>
      <c r="P21" s="28"/>
      <c r="Q21" s="28"/>
      <c r="R21" s="28"/>
      <c r="S21" s="28"/>
      <c r="T21" s="28"/>
      <c r="U21" s="28"/>
      <c r="V21" s="28"/>
      <c r="W21" s="29">
        <f t="shared" si="0"/>
        <v>0</v>
      </c>
      <c r="X21"/>
      <c r="Y21" s="30">
        <f>+VLOOKUP(A21,'Prime 22'!A:AI,35,0)</f>
        <v>0</v>
      </c>
      <c r="Z21" s="27">
        <v>129.99999999999997</v>
      </c>
      <c r="AA21" s="25"/>
      <c r="AB21" s="27">
        <f t="shared" si="3"/>
        <v>129.96</v>
      </c>
      <c r="AC21" s="31">
        <f t="shared" si="4"/>
        <v>0</v>
      </c>
      <c r="AD21" s="31">
        <f t="shared" si="5"/>
        <v>129.96</v>
      </c>
      <c r="AE21" s="31">
        <f t="shared" si="6"/>
        <v>0</v>
      </c>
      <c r="AF21" s="31">
        <f t="shared" si="7"/>
        <v>0</v>
      </c>
      <c r="AG21" s="31">
        <f t="shared" si="8"/>
        <v>0</v>
      </c>
      <c r="AH21" s="31">
        <f t="shared" si="9"/>
        <v>0</v>
      </c>
      <c r="AI21" s="31">
        <f t="shared" si="10"/>
        <v>0</v>
      </c>
      <c r="AJ21" s="31">
        <f t="shared" si="11"/>
        <v>0</v>
      </c>
      <c r="AK21" s="31">
        <f t="shared" si="12"/>
        <v>0</v>
      </c>
      <c r="AL21" s="31">
        <f t="shared" si="13"/>
        <v>0</v>
      </c>
      <c r="AM21" s="31">
        <f t="shared" si="14"/>
        <v>0</v>
      </c>
      <c r="AN21" s="31">
        <f t="shared" si="15"/>
        <v>0</v>
      </c>
      <c r="AO21" s="29">
        <f t="shared" si="16"/>
        <v>259.95999999999998</v>
      </c>
    </row>
    <row r="22" spans="1:41" ht="20.25" customHeight="1">
      <c r="A22" t="s">
        <v>134</v>
      </c>
      <c r="B22" s="58"/>
      <c r="C22" s="58"/>
      <c r="D22">
        <v>160</v>
      </c>
      <c r="E22" s="2">
        <v>130</v>
      </c>
      <c r="F22" s="25">
        <v>9.6666666666666661</v>
      </c>
      <c r="G22" s="26">
        <f>VLOOKUP(A22,'Prime 22'!A:T,20,0)</f>
        <v>0</v>
      </c>
      <c r="H22" s="27">
        <v>18</v>
      </c>
      <c r="J22" s="27">
        <f t="shared" si="2"/>
        <v>36</v>
      </c>
      <c r="K22" s="28"/>
      <c r="L22" s="28"/>
      <c r="M22" s="28"/>
      <c r="N22" s="28"/>
      <c r="O22" s="28"/>
      <c r="P22" s="140">
        <v>33</v>
      </c>
      <c r="Q22" s="28"/>
      <c r="R22" s="28">
        <v>3</v>
      </c>
      <c r="S22" s="28"/>
      <c r="T22" s="28"/>
      <c r="U22" s="28"/>
      <c r="V22" s="28"/>
      <c r="W22" s="29">
        <f t="shared" si="0"/>
        <v>-18</v>
      </c>
      <c r="X22"/>
      <c r="Y22" s="30">
        <f>+VLOOKUP(A22,'Prime 22'!A:AI,35,0)</f>
        <v>0</v>
      </c>
      <c r="Z22" s="27">
        <v>129.99999999999997</v>
      </c>
      <c r="AA22" s="25"/>
      <c r="AB22" s="27">
        <f t="shared" si="3"/>
        <v>259.92</v>
      </c>
      <c r="AC22" s="31">
        <f t="shared" si="4"/>
        <v>0</v>
      </c>
      <c r="AD22" s="31">
        <f t="shared" si="5"/>
        <v>0</v>
      </c>
      <c r="AE22" s="31">
        <f t="shared" si="6"/>
        <v>0</v>
      </c>
      <c r="AF22" s="31">
        <f t="shared" si="7"/>
        <v>0</v>
      </c>
      <c r="AG22" s="31">
        <f t="shared" si="8"/>
        <v>0</v>
      </c>
      <c r="AH22" s="31">
        <f t="shared" si="9"/>
        <v>238.26</v>
      </c>
      <c r="AI22" s="31">
        <f t="shared" si="10"/>
        <v>0</v>
      </c>
      <c r="AJ22" s="31">
        <f t="shared" si="11"/>
        <v>21.66</v>
      </c>
      <c r="AK22" s="31">
        <f t="shared" si="12"/>
        <v>0</v>
      </c>
      <c r="AL22" s="31">
        <f t="shared" si="13"/>
        <v>0</v>
      </c>
      <c r="AM22" s="31">
        <f t="shared" si="14"/>
        <v>0</v>
      </c>
      <c r="AN22" s="31">
        <f t="shared" si="15"/>
        <v>0</v>
      </c>
      <c r="AO22" s="29">
        <f t="shared" si="16"/>
        <v>389.91999999999996</v>
      </c>
    </row>
    <row r="23" spans="1:41" ht="20.25" customHeight="1">
      <c r="A23" t="s">
        <v>135</v>
      </c>
      <c r="B23" s="58"/>
      <c r="C23" s="58"/>
      <c r="D23">
        <v>971</v>
      </c>
      <c r="E23" s="2">
        <v>130</v>
      </c>
      <c r="F23" s="25">
        <v>11.083333333333334</v>
      </c>
      <c r="G23" s="26">
        <f>VLOOKUP(A23,'Prime 22'!A:T,20,0)</f>
        <v>0</v>
      </c>
      <c r="H23" s="27">
        <v>18</v>
      </c>
      <c r="J23" s="27">
        <f t="shared" si="2"/>
        <v>18</v>
      </c>
      <c r="K23" s="28">
        <v>10</v>
      </c>
      <c r="L23" s="28"/>
      <c r="M23" s="28"/>
      <c r="N23" s="28"/>
      <c r="O23" s="28"/>
      <c r="P23" s="28"/>
      <c r="Q23" s="28"/>
      <c r="R23" s="28"/>
      <c r="S23" s="28"/>
      <c r="T23" s="28"/>
      <c r="U23" s="28"/>
      <c r="V23" s="28">
        <v>8</v>
      </c>
      <c r="W23" s="29">
        <f t="shared" si="0"/>
        <v>0</v>
      </c>
      <c r="X23"/>
      <c r="Y23" s="30">
        <f>+VLOOKUP(A23,'Prime 22'!A:AI,35,0)</f>
        <v>0</v>
      </c>
      <c r="Z23" s="27">
        <v>129.99999999999997</v>
      </c>
      <c r="AA23" s="25"/>
      <c r="AB23" s="27">
        <f t="shared" si="3"/>
        <v>129.96</v>
      </c>
      <c r="AC23" s="31">
        <f t="shared" si="4"/>
        <v>72.2</v>
      </c>
      <c r="AD23" s="31">
        <f t="shared" si="5"/>
        <v>0</v>
      </c>
      <c r="AE23" s="31">
        <f t="shared" si="6"/>
        <v>0</v>
      </c>
      <c r="AF23" s="31">
        <f t="shared" si="7"/>
        <v>0</v>
      </c>
      <c r="AG23" s="31">
        <f t="shared" si="8"/>
        <v>0</v>
      </c>
      <c r="AH23" s="31">
        <f t="shared" si="9"/>
        <v>0</v>
      </c>
      <c r="AI23" s="31">
        <f t="shared" si="10"/>
        <v>0</v>
      </c>
      <c r="AJ23" s="31">
        <f t="shared" si="11"/>
        <v>0</v>
      </c>
      <c r="AK23" s="31">
        <f t="shared" si="12"/>
        <v>0</v>
      </c>
      <c r="AL23" s="31">
        <f t="shared" si="13"/>
        <v>0</v>
      </c>
      <c r="AM23" s="31">
        <f t="shared" si="14"/>
        <v>0</v>
      </c>
      <c r="AN23" s="31">
        <f t="shared" si="15"/>
        <v>57.76</v>
      </c>
      <c r="AO23" s="29">
        <f t="shared" si="16"/>
        <v>259.95999999999998</v>
      </c>
    </row>
    <row r="24" spans="1:41" ht="20.25" customHeight="1">
      <c r="A24" t="s">
        <v>136</v>
      </c>
      <c r="D24">
        <v>650</v>
      </c>
      <c r="E24" s="2">
        <v>130</v>
      </c>
      <c r="F24" s="25">
        <v>11.25</v>
      </c>
      <c r="G24" s="26">
        <f>VLOOKUP(A24,'Prime 22'!A:T,20,0)</f>
        <v>18</v>
      </c>
      <c r="H24" s="27">
        <v>18</v>
      </c>
      <c r="J24" s="27">
        <f t="shared" si="2"/>
        <v>8</v>
      </c>
      <c r="K24" s="28">
        <v>8</v>
      </c>
      <c r="L24" s="28"/>
      <c r="M24" s="28"/>
      <c r="N24" s="28"/>
      <c r="O24" s="28"/>
      <c r="P24" s="28"/>
      <c r="Q24" s="28"/>
      <c r="R24" s="28"/>
      <c r="S24" s="28"/>
      <c r="T24" s="28"/>
      <c r="U24" s="28"/>
      <c r="V24" s="28"/>
      <c r="W24" s="29">
        <f t="shared" si="0"/>
        <v>28</v>
      </c>
      <c r="X24"/>
      <c r="Y24" s="30">
        <f>+VLOOKUP(A24,'Prime 22'!A:AI,35,0)</f>
        <v>130</v>
      </c>
      <c r="Z24" s="27">
        <v>129.99999999999997</v>
      </c>
      <c r="AA24" s="25"/>
      <c r="AB24" s="27">
        <f t="shared" si="3"/>
        <v>57.76</v>
      </c>
      <c r="AC24" s="31">
        <f t="shared" si="4"/>
        <v>57.76</v>
      </c>
      <c r="AD24" s="31">
        <f t="shared" si="5"/>
        <v>0</v>
      </c>
      <c r="AE24" s="31">
        <f t="shared" si="6"/>
        <v>0</v>
      </c>
      <c r="AF24" s="31">
        <f t="shared" si="7"/>
        <v>0</v>
      </c>
      <c r="AG24" s="31">
        <f t="shared" si="8"/>
        <v>0</v>
      </c>
      <c r="AH24" s="31">
        <f t="shared" si="9"/>
        <v>0</v>
      </c>
      <c r="AI24" s="31">
        <f t="shared" si="10"/>
        <v>0</v>
      </c>
      <c r="AJ24" s="31">
        <f t="shared" si="11"/>
        <v>0</v>
      </c>
      <c r="AK24" s="31">
        <f t="shared" si="12"/>
        <v>0</v>
      </c>
      <c r="AL24" s="31">
        <f t="shared" si="13"/>
        <v>0</v>
      </c>
      <c r="AM24" s="31">
        <f t="shared" si="14"/>
        <v>0</v>
      </c>
      <c r="AN24" s="31">
        <f t="shared" si="15"/>
        <v>0</v>
      </c>
      <c r="AO24" s="29">
        <f t="shared" si="16"/>
        <v>317.76</v>
      </c>
    </row>
    <row r="25" spans="1:41" ht="20.25" customHeight="1">
      <c r="A25" t="s">
        <v>137</v>
      </c>
      <c r="D25">
        <v>650</v>
      </c>
      <c r="E25" s="2">
        <v>130</v>
      </c>
      <c r="F25" s="25">
        <v>11.25</v>
      </c>
      <c r="G25" s="26">
        <f>VLOOKUP(A25,'Prime 22'!A:T,20,0)</f>
        <v>0</v>
      </c>
      <c r="H25" s="27">
        <v>18</v>
      </c>
      <c r="J25" s="27">
        <f t="shared" si="2"/>
        <v>0</v>
      </c>
      <c r="K25" s="28"/>
      <c r="L25" s="28"/>
      <c r="M25" s="28"/>
      <c r="N25" s="28"/>
      <c r="O25" s="28"/>
      <c r="P25" s="28"/>
      <c r="Q25" s="28"/>
      <c r="R25" s="28"/>
      <c r="S25" s="28"/>
      <c r="T25" s="28"/>
      <c r="U25" s="28"/>
      <c r="V25" s="28"/>
      <c r="W25" s="29">
        <f t="shared" si="0"/>
        <v>18</v>
      </c>
      <c r="X25"/>
      <c r="Y25" s="30">
        <f>+VLOOKUP(A25,'Prime 22'!A:AI,35,0)</f>
        <v>0</v>
      </c>
      <c r="Z25" s="27">
        <v>129.99999999999997</v>
      </c>
      <c r="AA25" s="25"/>
      <c r="AB25" s="27">
        <f t="shared" si="3"/>
        <v>0</v>
      </c>
      <c r="AC25" s="31">
        <f t="shared" si="4"/>
        <v>0</v>
      </c>
      <c r="AD25" s="31">
        <f t="shared" si="5"/>
        <v>0</v>
      </c>
      <c r="AE25" s="31">
        <f t="shared" si="6"/>
        <v>0</v>
      </c>
      <c r="AF25" s="31">
        <f t="shared" si="7"/>
        <v>0</v>
      </c>
      <c r="AG25" s="31">
        <f t="shared" si="8"/>
        <v>0</v>
      </c>
      <c r="AH25" s="31">
        <f t="shared" si="9"/>
        <v>0</v>
      </c>
      <c r="AI25" s="31">
        <f t="shared" si="10"/>
        <v>0</v>
      </c>
      <c r="AJ25" s="31">
        <f t="shared" si="11"/>
        <v>0</v>
      </c>
      <c r="AK25" s="31">
        <f t="shared" si="12"/>
        <v>0</v>
      </c>
      <c r="AL25" s="31">
        <f t="shared" si="13"/>
        <v>0</v>
      </c>
      <c r="AM25" s="31">
        <f t="shared" si="14"/>
        <v>0</v>
      </c>
      <c r="AN25" s="31">
        <f t="shared" si="15"/>
        <v>0</v>
      </c>
      <c r="AO25" s="29">
        <f t="shared" si="16"/>
        <v>129.99999999999997</v>
      </c>
    </row>
    <row r="26" spans="1:41" ht="20.25" customHeight="1">
      <c r="A26" t="s">
        <v>138</v>
      </c>
      <c r="D26">
        <v>650</v>
      </c>
      <c r="E26" s="2">
        <v>130</v>
      </c>
      <c r="F26" s="25">
        <v>11.25</v>
      </c>
      <c r="G26" s="26">
        <f>VLOOKUP(A26,'Prime 22'!A:T,20,0)</f>
        <v>8</v>
      </c>
      <c r="H26" s="27">
        <v>18</v>
      </c>
      <c r="J26" s="27">
        <f t="shared" si="2"/>
        <v>29</v>
      </c>
      <c r="K26" s="28"/>
      <c r="L26" s="28"/>
      <c r="M26" s="28"/>
      <c r="N26" s="28"/>
      <c r="O26" s="28"/>
      <c r="P26" s="136">
        <v>29</v>
      </c>
      <c r="Q26" s="28"/>
      <c r="R26" s="28"/>
      <c r="S26" s="28"/>
      <c r="T26" s="28"/>
      <c r="U26" s="28"/>
      <c r="V26" s="28"/>
      <c r="W26" s="29">
        <f t="shared" si="0"/>
        <v>-3</v>
      </c>
      <c r="X26"/>
      <c r="Y26" s="30">
        <f>+VLOOKUP(A26,'Prime 22'!A:AI,35,0)</f>
        <v>57.777777777777771</v>
      </c>
      <c r="Z26" s="27">
        <v>129.99999999999997</v>
      </c>
      <c r="AA26" s="25"/>
      <c r="AB26" s="27">
        <f t="shared" si="3"/>
        <v>209.38</v>
      </c>
      <c r="AC26" s="31">
        <f t="shared" si="4"/>
        <v>0</v>
      </c>
      <c r="AD26" s="31">
        <f t="shared" si="5"/>
        <v>0</v>
      </c>
      <c r="AE26" s="31">
        <f t="shared" si="6"/>
        <v>0</v>
      </c>
      <c r="AF26" s="31">
        <f t="shared" si="7"/>
        <v>0</v>
      </c>
      <c r="AG26" s="31">
        <f t="shared" si="8"/>
        <v>0</v>
      </c>
      <c r="AH26" s="31">
        <f t="shared" si="9"/>
        <v>209.38</v>
      </c>
      <c r="AI26" s="31">
        <f t="shared" si="10"/>
        <v>0</v>
      </c>
      <c r="AJ26" s="31">
        <f t="shared" si="11"/>
        <v>0</v>
      </c>
      <c r="AK26" s="31">
        <f t="shared" si="12"/>
        <v>0</v>
      </c>
      <c r="AL26" s="31">
        <f t="shared" si="13"/>
        <v>0</v>
      </c>
      <c r="AM26" s="31">
        <f t="shared" si="14"/>
        <v>0</v>
      </c>
      <c r="AN26" s="31">
        <f t="shared" si="15"/>
        <v>0</v>
      </c>
      <c r="AO26" s="29">
        <f t="shared" si="16"/>
        <v>397.15777777777771</v>
      </c>
    </row>
    <row r="27" spans="1:41" ht="20.25" customHeight="1">
      <c r="A27" t="s">
        <v>139</v>
      </c>
      <c r="D27">
        <v>650</v>
      </c>
      <c r="E27" s="2">
        <v>130</v>
      </c>
      <c r="F27" s="25">
        <v>11.25</v>
      </c>
      <c r="G27" s="26">
        <f>VLOOKUP(A27,'Prime 22'!A:T,20,0)</f>
        <v>18</v>
      </c>
      <c r="H27" s="27">
        <v>18</v>
      </c>
      <c r="J27" s="27">
        <f t="shared" si="2"/>
        <v>15</v>
      </c>
      <c r="K27" s="28"/>
      <c r="L27" s="28"/>
      <c r="M27" s="28"/>
      <c r="N27" s="28"/>
      <c r="O27" s="28"/>
      <c r="P27" s="136">
        <v>15</v>
      </c>
      <c r="Q27" s="28"/>
      <c r="R27" s="28"/>
      <c r="S27" s="28"/>
      <c r="T27" s="28"/>
      <c r="U27" s="28"/>
      <c r="V27" s="28"/>
      <c r="W27" s="29">
        <f t="shared" si="0"/>
        <v>21</v>
      </c>
      <c r="X27"/>
      <c r="Y27" s="30">
        <f>+VLOOKUP(A27,'Prime 22'!A:AI,35,0)</f>
        <v>130</v>
      </c>
      <c r="Z27" s="27">
        <v>129.99999999999997</v>
      </c>
      <c r="AA27" s="25"/>
      <c r="AB27" s="27">
        <f t="shared" si="3"/>
        <v>108.3</v>
      </c>
      <c r="AC27" s="31">
        <f t="shared" si="4"/>
        <v>0</v>
      </c>
      <c r="AD27" s="31">
        <f t="shared" si="5"/>
        <v>0</v>
      </c>
      <c r="AE27" s="31">
        <f t="shared" si="6"/>
        <v>0</v>
      </c>
      <c r="AF27" s="31">
        <f t="shared" si="7"/>
        <v>0</v>
      </c>
      <c r="AG27" s="31">
        <f t="shared" si="8"/>
        <v>0</v>
      </c>
      <c r="AH27" s="31">
        <f t="shared" si="9"/>
        <v>108.3</v>
      </c>
      <c r="AI27" s="31">
        <f t="shared" si="10"/>
        <v>0</v>
      </c>
      <c r="AJ27" s="31">
        <f t="shared" si="11"/>
        <v>0</v>
      </c>
      <c r="AK27" s="31">
        <f t="shared" si="12"/>
        <v>0</v>
      </c>
      <c r="AL27" s="31">
        <f t="shared" si="13"/>
        <v>0</v>
      </c>
      <c r="AM27" s="31">
        <f t="shared" si="14"/>
        <v>0</v>
      </c>
      <c r="AN27" s="31">
        <f t="shared" si="15"/>
        <v>0</v>
      </c>
      <c r="AO27" s="29">
        <f t="shared" si="16"/>
        <v>368.3</v>
      </c>
    </row>
    <row r="28" spans="1:41" ht="20.25" customHeight="1">
      <c r="A28" t="s">
        <v>140</v>
      </c>
      <c r="D28">
        <v>650</v>
      </c>
      <c r="E28" s="2">
        <v>130</v>
      </c>
      <c r="F28" s="25">
        <v>11.25</v>
      </c>
      <c r="G28" s="26">
        <f>VLOOKUP(A28,'Prime 22'!A:T,20,0)</f>
        <v>18</v>
      </c>
      <c r="H28" s="27">
        <v>18</v>
      </c>
      <c r="J28" s="27">
        <f t="shared" si="2"/>
        <v>15</v>
      </c>
      <c r="K28" s="28"/>
      <c r="L28" s="28"/>
      <c r="M28" s="28"/>
      <c r="N28" s="136">
        <v>15</v>
      </c>
      <c r="O28" s="28"/>
      <c r="P28" s="28"/>
      <c r="Q28" s="28"/>
      <c r="R28" s="28"/>
      <c r="S28" s="28"/>
      <c r="T28" s="28"/>
      <c r="U28" s="28"/>
      <c r="V28" s="28"/>
      <c r="W28" s="29">
        <f t="shared" si="0"/>
        <v>21</v>
      </c>
      <c r="X28"/>
      <c r="Y28" s="30">
        <f>+VLOOKUP(A28,'Prime 22'!A:AI,35,0)</f>
        <v>130</v>
      </c>
      <c r="Z28" s="27">
        <v>129.99999999999997</v>
      </c>
      <c r="AA28" s="25"/>
      <c r="AB28" s="27">
        <f t="shared" si="3"/>
        <v>108.3</v>
      </c>
      <c r="AC28" s="31">
        <f t="shared" si="4"/>
        <v>0</v>
      </c>
      <c r="AD28" s="31">
        <f t="shared" si="5"/>
        <v>0</v>
      </c>
      <c r="AE28" s="31">
        <f t="shared" si="6"/>
        <v>0</v>
      </c>
      <c r="AF28" s="31">
        <f t="shared" si="7"/>
        <v>108.3</v>
      </c>
      <c r="AG28" s="31">
        <f t="shared" si="8"/>
        <v>0</v>
      </c>
      <c r="AH28" s="31">
        <f t="shared" si="9"/>
        <v>0</v>
      </c>
      <c r="AI28" s="31">
        <f t="shared" si="10"/>
        <v>0</v>
      </c>
      <c r="AJ28" s="31">
        <f t="shared" si="11"/>
        <v>0</v>
      </c>
      <c r="AK28" s="31">
        <f t="shared" si="12"/>
        <v>0</v>
      </c>
      <c r="AL28" s="31">
        <f t="shared" si="13"/>
        <v>0</v>
      </c>
      <c r="AM28" s="31">
        <f t="shared" si="14"/>
        <v>0</v>
      </c>
      <c r="AN28" s="31">
        <f t="shared" si="15"/>
        <v>0</v>
      </c>
      <c r="AO28" s="29">
        <f t="shared" si="16"/>
        <v>368.3</v>
      </c>
    </row>
    <row r="29" spans="1:41" ht="20.25" customHeight="1">
      <c r="A29" t="s">
        <v>141</v>
      </c>
      <c r="D29">
        <v>650</v>
      </c>
      <c r="E29" s="2">
        <v>130</v>
      </c>
      <c r="F29" s="25">
        <v>11.25</v>
      </c>
      <c r="G29" s="26">
        <f>VLOOKUP(A29,'Prime 22'!A:T,20,0)</f>
        <v>18</v>
      </c>
      <c r="H29" s="27">
        <v>18</v>
      </c>
      <c r="J29" s="27">
        <f t="shared" si="2"/>
        <v>0</v>
      </c>
      <c r="K29" s="28"/>
      <c r="L29" s="28"/>
      <c r="M29" s="28"/>
      <c r="N29" s="28"/>
      <c r="O29" s="28"/>
      <c r="P29" s="28"/>
      <c r="Q29" s="28"/>
      <c r="R29" s="28"/>
      <c r="S29" s="28"/>
      <c r="T29" s="28"/>
      <c r="U29" s="28"/>
      <c r="V29" s="28"/>
      <c r="W29" s="29">
        <f t="shared" si="0"/>
        <v>36</v>
      </c>
      <c r="X29"/>
      <c r="Y29" s="30">
        <f>+VLOOKUP(A29,'Prime 22'!A:AI,35,0)</f>
        <v>130</v>
      </c>
      <c r="Z29" s="27">
        <v>129.99999999999997</v>
      </c>
      <c r="AA29" s="25"/>
      <c r="AB29" s="27">
        <f t="shared" si="3"/>
        <v>0</v>
      </c>
      <c r="AC29" s="31">
        <f t="shared" si="4"/>
        <v>0</v>
      </c>
      <c r="AD29" s="31">
        <f t="shared" si="5"/>
        <v>0</v>
      </c>
      <c r="AE29" s="31">
        <f t="shared" si="6"/>
        <v>0</v>
      </c>
      <c r="AF29" s="31">
        <f t="shared" si="7"/>
        <v>0</v>
      </c>
      <c r="AG29" s="31">
        <f t="shared" si="8"/>
        <v>0</v>
      </c>
      <c r="AH29" s="31">
        <f t="shared" si="9"/>
        <v>0</v>
      </c>
      <c r="AI29" s="31">
        <f t="shared" si="10"/>
        <v>0</v>
      </c>
      <c r="AJ29" s="31">
        <f t="shared" si="11"/>
        <v>0</v>
      </c>
      <c r="AK29" s="31">
        <f t="shared" si="12"/>
        <v>0</v>
      </c>
      <c r="AL29" s="31">
        <f t="shared" si="13"/>
        <v>0</v>
      </c>
      <c r="AM29" s="31">
        <f t="shared" si="14"/>
        <v>0</v>
      </c>
      <c r="AN29" s="31">
        <f t="shared" si="15"/>
        <v>0</v>
      </c>
      <c r="AO29" s="29">
        <f t="shared" si="16"/>
        <v>260</v>
      </c>
    </row>
    <row r="30" spans="1:41" ht="20.25" customHeight="1">
      <c r="A30" t="s">
        <v>142</v>
      </c>
      <c r="D30">
        <v>650</v>
      </c>
      <c r="E30" s="2">
        <v>130</v>
      </c>
      <c r="F30" s="25">
        <v>10.916666666666666</v>
      </c>
      <c r="G30" s="26">
        <f>VLOOKUP(A30,'Prime 22'!A:T,20,0)</f>
        <v>18</v>
      </c>
      <c r="H30" s="27">
        <v>18</v>
      </c>
      <c r="J30" s="27">
        <f t="shared" si="2"/>
        <v>18</v>
      </c>
      <c r="K30" s="28"/>
      <c r="L30" s="28"/>
      <c r="M30" s="28"/>
      <c r="N30" s="28"/>
      <c r="O30" s="28"/>
      <c r="P30" s="28"/>
      <c r="Q30" s="28"/>
      <c r="R30" s="28"/>
      <c r="S30" s="28"/>
      <c r="T30" s="28"/>
      <c r="U30" s="28"/>
      <c r="V30" s="136">
        <v>18</v>
      </c>
      <c r="W30" s="29">
        <f t="shared" si="0"/>
        <v>18</v>
      </c>
      <c r="X30"/>
      <c r="Y30" s="30">
        <f>+VLOOKUP(A30,'Prime 22'!A:AI,35,0)</f>
        <v>130</v>
      </c>
      <c r="Z30" s="27">
        <v>129.99999999999997</v>
      </c>
      <c r="AA30" s="25"/>
      <c r="AB30" s="27">
        <f t="shared" si="3"/>
        <v>129.96</v>
      </c>
      <c r="AC30" s="31">
        <f t="shared" si="4"/>
        <v>0</v>
      </c>
      <c r="AD30" s="31">
        <f t="shared" si="5"/>
        <v>0</v>
      </c>
      <c r="AE30" s="31">
        <f t="shared" si="6"/>
        <v>0</v>
      </c>
      <c r="AF30" s="31">
        <f t="shared" si="7"/>
        <v>0</v>
      </c>
      <c r="AG30" s="31">
        <f t="shared" si="8"/>
        <v>0</v>
      </c>
      <c r="AH30" s="31">
        <f t="shared" si="9"/>
        <v>0</v>
      </c>
      <c r="AI30" s="31">
        <f t="shared" si="10"/>
        <v>0</v>
      </c>
      <c r="AJ30" s="31">
        <f t="shared" si="11"/>
        <v>0</v>
      </c>
      <c r="AK30" s="31">
        <f t="shared" si="12"/>
        <v>0</v>
      </c>
      <c r="AL30" s="31">
        <f t="shared" si="13"/>
        <v>0</v>
      </c>
      <c r="AM30" s="31">
        <f t="shared" si="14"/>
        <v>0</v>
      </c>
      <c r="AN30" s="31">
        <f t="shared" si="15"/>
        <v>129.96</v>
      </c>
      <c r="AO30" s="29">
        <f t="shared" si="16"/>
        <v>389.96000000000004</v>
      </c>
    </row>
    <row r="31" spans="1:41" ht="20.25" customHeight="1">
      <c r="A31" t="s">
        <v>143</v>
      </c>
      <c r="D31">
        <v>650</v>
      </c>
      <c r="E31" s="2">
        <v>130</v>
      </c>
      <c r="F31" s="25">
        <v>10.916666666666666</v>
      </c>
      <c r="G31" s="26">
        <f>VLOOKUP(A31,'Prime 22'!A:T,20,0)</f>
        <v>18</v>
      </c>
      <c r="H31" s="27">
        <v>18</v>
      </c>
      <c r="J31" s="27">
        <f t="shared" si="2"/>
        <v>17</v>
      </c>
      <c r="K31" s="28"/>
      <c r="L31" s="28"/>
      <c r="M31" s="28"/>
      <c r="N31" s="28"/>
      <c r="O31" s="136">
        <v>5</v>
      </c>
      <c r="P31" s="28"/>
      <c r="Q31" s="28"/>
      <c r="R31" s="136">
        <v>6</v>
      </c>
      <c r="S31" s="28"/>
      <c r="T31" s="136">
        <v>6</v>
      </c>
      <c r="U31" s="28"/>
      <c r="V31" s="28"/>
      <c r="W31" s="29">
        <f t="shared" si="0"/>
        <v>19</v>
      </c>
      <c r="X31"/>
      <c r="Y31" s="30">
        <f>+VLOOKUP(A31,'Prime 22'!A:AI,35,0)</f>
        <v>130</v>
      </c>
      <c r="Z31" s="27">
        <v>129.99999999999997</v>
      </c>
      <c r="AA31" s="25"/>
      <c r="AB31" s="27">
        <f t="shared" si="3"/>
        <v>122.74000000000001</v>
      </c>
      <c r="AC31" s="31">
        <f t="shared" si="4"/>
        <v>0</v>
      </c>
      <c r="AD31" s="31">
        <f t="shared" si="5"/>
        <v>0</v>
      </c>
      <c r="AE31" s="31">
        <f t="shared" si="6"/>
        <v>0</v>
      </c>
      <c r="AF31" s="31">
        <f t="shared" si="7"/>
        <v>0</v>
      </c>
      <c r="AG31" s="31">
        <f t="shared" si="8"/>
        <v>36.1</v>
      </c>
      <c r="AH31" s="31">
        <f t="shared" si="9"/>
        <v>0</v>
      </c>
      <c r="AI31" s="31">
        <f t="shared" si="10"/>
        <v>0</v>
      </c>
      <c r="AJ31" s="31">
        <f t="shared" si="11"/>
        <v>43.32</v>
      </c>
      <c r="AK31" s="31">
        <f t="shared" si="12"/>
        <v>0</v>
      </c>
      <c r="AL31" s="31">
        <f t="shared" si="13"/>
        <v>43.32</v>
      </c>
      <c r="AM31" s="31">
        <f t="shared" si="14"/>
        <v>0</v>
      </c>
      <c r="AN31" s="31">
        <f t="shared" si="15"/>
        <v>0</v>
      </c>
      <c r="AO31" s="29">
        <f t="shared" si="16"/>
        <v>382.74</v>
      </c>
    </row>
    <row r="32" spans="1:41" ht="20.25" customHeight="1">
      <c r="A32" t="s">
        <v>144</v>
      </c>
      <c r="D32">
        <v>650</v>
      </c>
      <c r="E32" s="2">
        <v>130</v>
      </c>
      <c r="F32" s="25">
        <v>10.916666666666666</v>
      </c>
      <c r="G32" s="26">
        <f>VLOOKUP(A32,'Prime 22'!A:T,20,0)</f>
        <v>0</v>
      </c>
      <c r="H32" s="27">
        <v>18</v>
      </c>
      <c r="J32" s="27">
        <f t="shared" si="2"/>
        <v>36</v>
      </c>
      <c r="K32" s="28"/>
      <c r="L32" s="28"/>
      <c r="M32" s="28"/>
      <c r="N32" s="28"/>
      <c r="O32" s="28"/>
      <c r="P32" s="28"/>
      <c r="Q32" s="28"/>
      <c r="R32" s="28"/>
      <c r="S32" s="28"/>
      <c r="T32" s="28"/>
      <c r="U32" s="28">
        <v>36</v>
      </c>
      <c r="V32" s="28"/>
      <c r="W32" s="29">
        <f t="shared" si="0"/>
        <v>-18</v>
      </c>
      <c r="X32"/>
      <c r="Y32" s="30">
        <f>+VLOOKUP(A32,'Prime 22'!A:AI,35,0)</f>
        <v>0</v>
      </c>
      <c r="Z32" s="27">
        <v>129.99999999999997</v>
      </c>
      <c r="AA32" s="25"/>
      <c r="AB32" s="27">
        <f t="shared" si="3"/>
        <v>259.92</v>
      </c>
      <c r="AC32" s="31">
        <f t="shared" si="4"/>
        <v>0</v>
      </c>
      <c r="AD32" s="31">
        <f t="shared" si="5"/>
        <v>0</v>
      </c>
      <c r="AE32" s="31">
        <f t="shared" si="6"/>
        <v>0</v>
      </c>
      <c r="AF32" s="31">
        <f t="shared" si="7"/>
        <v>0</v>
      </c>
      <c r="AG32" s="31">
        <f t="shared" si="8"/>
        <v>0</v>
      </c>
      <c r="AH32" s="31">
        <f t="shared" si="9"/>
        <v>0</v>
      </c>
      <c r="AI32" s="31">
        <f t="shared" si="10"/>
        <v>0</v>
      </c>
      <c r="AJ32" s="31">
        <f t="shared" si="11"/>
        <v>0</v>
      </c>
      <c r="AK32" s="31">
        <f t="shared" si="12"/>
        <v>0</v>
      </c>
      <c r="AL32" s="31">
        <f t="shared" si="13"/>
        <v>0</v>
      </c>
      <c r="AM32" s="31">
        <f t="shared" si="14"/>
        <v>259.92</v>
      </c>
      <c r="AN32" s="31">
        <f t="shared" si="15"/>
        <v>0</v>
      </c>
      <c r="AO32" s="29">
        <f t="shared" si="16"/>
        <v>389.91999999999996</v>
      </c>
    </row>
    <row r="33" spans="1:41" ht="20.25" customHeight="1">
      <c r="A33" t="s">
        <v>145</v>
      </c>
      <c r="D33">
        <v>650</v>
      </c>
      <c r="E33" s="2">
        <v>130</v>
      </c>
      <c r="F33" s="25">
        <v>10.916666666666666</v>
      </c>
      <c r="G33" s="26">
        <f>VLOOKUP(A33,'Prime 22'!A:T,20,0)</f>
        <v>4</v>
      </c>
      <c r="H33" s="27">
        <v>18</v>
      </c>
      <c r="J33" s="27">
        <f t="shared" si="2"/>
        <v>16</v>
      </c>
      <c r="K33" s="28"/>
      <c r="L33" s="28"/>
      <c r="M33" s="136">
        <v>16</v>
      </c>
      <c r="N33" s="28"/>
      <c r="O33" s="28"/>
      <c r="P33" s="28"/>
      <c r="Q33" s="28"/>
      <c r="R33" s="28"/>
      <c r="S33" s="28"/>
      <c r="T33" s="28"/>
      <c r="U33" s="28"/>
      <c r="V33" s="28"/>
      <c r="W33" s="29">
        <f t="shared" si="0"/>
        <v>6</v>
      </c>
      <c r="X33"/>
      <c r="Y33" s="30">
        <f>+VLOOKUP(A33,'Prime 22'!A:AI,35,0)</f>
        <v>28.888888888888886</v>
      </c>
      <c r="Z33" s="27">
        <v>129.99999999999997</v>
      </c>
      <c r="AA33" s="25"/>
      <c r="AB33" s="27">
        <f t="shared" si="3"/>
        <v>115.52</v>
      </c>
      <c r="AC33" s="31">
        <f t="shared" si="4"/>
        <v>0</v>
      </c>
      <c r="AD33" s="31">
        <f t="shared" si="5"/>
        <v>0</v>
      </c>
      <c r="AE33" s="31">
        <f t="shared" si="6"/>
        <v>115.52</v>
      </c>
      <c r="AF33" s="31">
        <f t="shared" si="7"/>
        <v>0</v>
      </c>
      <c r="AG33" s="31">
        <f t="shared" si="8"/>
        <v>0</v>
      </c>
      <c r="AH33" s="31">
        <f t="shared" si="9"/>
        <v>0</v>
      </c>
      <c r="AI33" s="31">
        <f t="shared" si="10"/>
        <v>0</v>
      </c>
      <c r="AJ33" s="31">
        <f t="shared" si="11"/>
        <v>0</v>
      </c>
      <c r="AK33" s="31">
        <f t="shared" si="12"/>
        <v>0</v>
      </c>
      <c r="AL33" s="31">
        <f t="shared" si="13"/>
        <v>0</v>
      </c>
      <c r="AM33" s="31">
        <f t="shared" si="14"/>
        <v>0</v>
      </c>
      <c r="AN33" s="31">
        <f t="shared" si="15"/>
        <v>0</v>
      </c>
      <c r="AO33" s="29">
        <f t="shared" si="16"/>
        <v>274.40888888888884</v>
      </c>
    </row>
    <row r="34" spans="1:41" ht="20.25" customHeight="1">
      <c r="A34" t="s">
        <v>146</v>
      </c>
      <c r="B34" s="58"/>
      <c r="C34" s="58"/>
      <c r="D34">
        <v>650</v>
      </c>
      <c r="E34" s="2">
        <v>130</v>
      </c>
      <c r="F34" s="25">
        <v>10.916666666666666</v>
      </c>
      <c r="G34" s="26">
        <f>VLOOKUP(A34,'Prime 22'!A:T,20,0)</f>
        <v>18</v>
      </c>
      <c r="H34" s="27">
        <v>18</v>
      </c>
      <c r="J34" s="27">
        <f t="shared" si="2"/>
        <v>36</v>
      </c>
      <c r="K34" s="28"/>
      <c r="L34" s="28"/>
      <c r="M34" s="28"/>
      <c r="N34" s="28"/>
      <c r="O34" s="28"/>
      <c r="P34" s="28"/>
      <c r="Q34" s="28"/>
      <c r="R34" s="28"/>
      <c r="S34" s="28"/>
      <c r="T34" s="28"/>
      <c r="U34" s="28"/>
      <c r="V34" s="28">
        <v>36</v>
      </c>
      <c r="W34" s="29">
        <f t="shared" si="0"/>
        <v>0</v>
      </c>
      <c r="X34"/>
      <c r="Y34" s="30">
        <f>+VLOOKUP(A34,'Prime 22'!A:AI,35,0)</f>
        <v>130</v>
      </c>
      <c r="Z34" s="27">
        <v>129.99999999999997</v>
      </c>
      <c r="AA34" s="25"/>
      <c r="AB34" s="27">
        <f t="shared" si="3"/>
        <v>259.92</v>
      </c>
      <c r="AC34" s="31">
        <f t="shared" si="4"/>
        <v>0</v>
      </c>
      <c r="AD34" s="31">
        <f t="shared" si="5"/>
        <v>0</v>
      </c>
      <c r="AE34" s="31">
        <f t="shared" si="6"/>
        <v>0</v>
      </c>
      <c r="AF34" s="31">
        <f t="shared" si="7"/>
        <v>0</v>
      </c>
      <c r="AG34" s="31">
        <f t="shared" si="8"/>
        <v>0</v>
      </c>
      <c r="AH34" s="31">
        <f t="shared" si="9"/>
        <v>0</v>
      </c>
      <c r="AI34" s="31">
        <f t="shared" si="10"/>
        <v>0</v>
      </c>
      <c r="AJ34" s="31">
        <f t="shared" si="11"/>
        <v>0</v>
      </c>
      <c r="AK34" s="31">
        <f t="shared" si="12"/>
        <v>0</v>
      </c>
      <c r="AL34" s="31">
        <f t="shared" si="13"/>
        <v>0</v>
      </c>
      <c r="AM34" s="31">
        <f t="shared" si="14"/>
        <v>0</v>
      </c>
      <c r="AN34" s="31">
        <f t="shared" si="15"/>
        <v>259.92</v>
      </c>
      <c r="AO34" s="29">
        <f t="shared" si="16"/>
        <v>519.92000000000007</v>
      </c>
    </row>
    <row r="35" spans="1:41" ht="20.25" customHeight="1">
      <c r="A35" t="s">
        <v>147</v>
      </c>
      <c r="D35">
        <v>650</v>
      </c>
      <c r="E35" s="2">
        <v>130</v>
      </c>
      <c r="F35" s="25">
        <v>10.916666666666666</v>
      </c>
      <c r="G35" s="26">
        <f>VLOOKUP(A35,'Prime 22'!A:T,20,0)</f>
        <v>18</v>
      </c>
      <c r="H35" s="27">
        <v>18</v>
      </c>
      <c r="J35" s="27">
        <f t="shared" si="2"/>
        <v>18</v>
      </c>
      <c r="K35" s="28">
        <v>18</v>
      </c>
      <c r="L35" s="28"/>
      <c r="M35" s="28"/>
      <c r="N35" s="28"/>
      <c r="O35" s="28"/>
      <c r="P35" s="28"/>
      <c r="Q35" s="28"/>
      <c r="R35" s="28"/>
      <c r="S35" s="28"/>
      <c r="T35" s="28"/>
      <c r="U35" s="28"/>
      <c r="V35" s="28"/>
      <c r="W35" s="29">
        <f t="shared" si="0"/>
        <v>18</v>
      </c>
      <c r="X35"/>
      <c r="Y35" s="30">
        <f>+VLOOKUP(A35,'Prime 22'!A:AI,35,0)</f>
        <v>130</v>
      </c>
      <c r="Z35" s="27">
        <v>129.99999999999997</v>
      </c>
      <c r="AA35" s="25"/>
      <c r="AB35" s="27">
        <f t="shared" si="3"/>
        <v>129.96</v>
      </c>
      <c r="AC35" s="31">
        <f t="shared" si="4"/>
        <v>129.96</v>
      </c>
      <c r="AD35" s="31">
        <f t="shared" si="5"/>
        <v>0</v>
      </c>
      <c r="AE35" s="31">
        <f t="shared" si="6"/>
        <v>0</v>
      </c>
      <c r="AF35" s="31">
        <f t="shared" si="7"/>
        <v>0</v>
      </c>
      <c r="AG35" s="31">
        <f t="shared" si="8"/>
        <v>0</v>
      </c>
      <c r="AH35" s="31">
        <f t="shared" si="9"/>
        <v>0</v>
      </c>
      <c r="AI35" s="31">
        <f t="shared" si="10"/>
        <v>0</v>
      </c>
      <c r="AJ35" s="31">
        <f t="shared" si="11"/>
        <v>0</v>
      </c>
      <c r="AK35" s="31">
        <f t="shared" si="12"/>
        <v>0</v>
      </c>
      <c r="AL35" s="31">
        <f t="shared" si="13"/>
        <v>0</v>
      </c>
      <c r="AM35" s="31">
        <f t="shared" si="14"/>
        <v>0</v>
      </c>
      <c r="AN35" s="31">
        <f t="shared" si="15"/>
        <v>0</v>
      </c>
      <c r="AO35" s="29">
        <f t="shared" si="16"/>
        <v>389.96000000000004</v>
      </c>
    </row>
    <row r="36" spans="1:41" ht="20.25" customHeight="1">
      <c r="A36" t="s">
        <v>148</v>
      </c>
      <c r="D36">
        <v>650</v>
      </c>
      <c r="E36" s="2">
        <v>130</v>
      </c>
      <c r="F36" s="25">
        <v>10.5</v>
      </c>
      <c r="G36" s="26">
        <f>VLOOKUP(A36,'Prime 22'!A:T,20,0)</f>
        <v>18</v>
      </c>
      <c r="H36" s="27">
        <v>18</v>
      </c>
      <c r="J36" s="27">
        <f t="shared" si="2"/>
        <v>18</v>
      </c>
      <c r="K36" s="28"/>
      <c r="L36" s="28"/>
      <c r="M36" s="28"/>
      <c r="N36" s="28"/>
      <c r="O36" s="28"/>
      <c r="P36" s="28"/>
      <c r="Q36" s="136">
        <v>18</v>
      </c>
      <c r="R36" s="28"/>
      <c r="S36" s="28"/>
      <c r="T36" s="28"/>
      <c r="U36" s="28"/>
      <c r="V36" s="28"/>
      <c r="W36" s="29">
        <f t="shared" si="0"/>
        <v>18</v>
      </c>
      <c r="X36"/>
      <c r="Y36" s="30">
        <f>+VLOOKUP(A36,'Prime 22'!A:AI,35,0)</f>
        <v>130</v>
      </c>
      <c r="Z36" s="27">
        <v>129.99999999999997</v>
      </c>
      <c r="AA36" s="25"/>
      <c r="AB36" s="27">
        <f t="shared" si="3"/>
        <v>129.96</v>
      </c>
      <c r="AC36" s="31">
        <f t="shared" si="4"/>
        <v>0</v>
      </c>
      <c r="AD36" s="31">
        <f t="shared" si="5"/>
        <v>0</v>
      </c>
      <c r="AE36" s="31">
        <f t="shared" si="6"/>
        <v>0</v>
      </c>
      <c r="AF36" s="31">
        <f t="shared" si="7"/>
        <v>0</v>
      </c>
      <c r="AG36" s="31">
        <f t="shared" si="8"/>
        <v>0</v>
      </c>
      <c r="AH36" s="31">
        <f t="shared" si="9"/>
        <v>0</v>
      </c>
      <c r="AI36" s="31">
        <f t="shared" si="10"/>
        <v>129.96</v>
      </c>
      <c r="AJ36" s="31">
        <f t="shared" si="11"/>
        <v>0</v>
      </c>
      <c r="AK36" s="31">
        <f t="shared" si="12"/>
        <v>0</v>
      </c>
      <c r="AL36" s="31">
        <f t="shared" si="13"/>
        <v>0</v>
      </c>
      <c r="AM36" s="31">
        <f t="shared" si="14"/>
        <v>0</v>
      </c>
      <c r="AN36" s="31">
        <f t="shared" si="15"/>
        <v>0</v>
      </c>
      <c r="AO36" s="29">
        <f t="shared" si="16"/>
        <v>389.96000000000004</v>
      </c>
    </row>
    <row r="37" spans="1:41" ht="20.25" customHeight="1">
      <c r="A37" t="s">
        <v>149</v>
      </c>
      <c r="B37" s="58"/>
      <c r="C37" s="58"/>
      <c r="D37">
        <v>810</v>
      </c>
      <c r="E37" s="2">
        <v>130</v>
      </c>
      <c r="F37" s="25">
        <v>11.25</v>
      </c>
      <c r="G37" s="26">
        <f>VLOOKUP(A37,'Prime 22'!A:T,20,0)</f>
        <v>10</v>
      </c>
      <c r="H37" s="27">
        <v>18</v>
      </c>
      <c r="J37" s="27">
        <f t="shared" si="2"/>
        <v>18</v>
      </c>
      <c r="K37" s="28"/>
      <c r="L37" s="28"/>
      <c r="M37" s="28"/>
      <c r="N37" s="28"/>
      <c r="O37" s="28"/>
      <c r="P37" s="28"/>
      <c r="Q37" s="28"/>
      <c r="R37" s="28"/>
      <c r="S37" s="28">
        <v>18</v>
      </c>
      <c r="T37" s="28"/>
      <c r="U37" s="28"/>
      <c r="V37" s="28"/>
      <c r="W37" s="29">
        <f t="shared" si="0"/>
        <v>10</v>
      </c>
      <c r="X37"/>
      <c r="Y37" s="30">
        <f>+VLOOKUP(A37,'Prime 22'!A:AI,35,0)</f>
        <v>72.222222222222229</v>
      </c>
      <c r="Z37" s="27">
        <v>129.99999999999997</v>
      </c>
      <c r="AA37" s="25"/>
      <c r="AB37" s="27">
        <f t="shared" si="3"/>
        <v>129.96</v>
      </c>
      <c r="AC37" s="31">
        <f t="shared" si="4"/>
        <v>0</v>
      </c>
      <c r="AD37" s="31">
        <f t="shared" si="5"/>
        <v>0</v>
      </c>
      <c r="AE37" s="31">
        <f t="shared" si="6"/>
        <v>0</v>
      </c>
      <c r="AF37" s="31">
        <f t="shared" si="7"/>
        <v>0</v>
      </c>
      <c r="AG37" s="31">
        <f t="shared" si="8"/>
        <v>0</v>
      </c>
      <c r="AH37" s="31">
        <f t="shared" si="9"/>
        <v>0</v>
      </c>
      <c r="AI37" s="31">
        <f t="shared" si="10"/>
        <v>0</v>
      </c>
      <c r="AJ37" s="31">
        <f t="shared" si="11"/>
        <v>0</v>
      </c>
      <c r="AK37" s="31">
        <f t="shared" si="12"/>
        <v>129.96</v>
      </c>
      <c r="AL37" s="31">
        <f t="shared" si="13"/>
        <v>0</v>
      </c>
      <c r="AM37" s="31">
        <f t="shared" si="14"/>
        <v>0</v>
      </c>
      <c r="AN37" s="31">
        <f t="shared" si="15"/>
        <v>0</v>
      </c>
      <c r="AO37" s="29">
        <f t="shared" si="16"/>
        <v>332.18222222222221</v>
      </c>
    </row>
    <row r="38" spans="1:41" ht="20.25" customHeight="1">
      <c r="A38" t="s">
        <v>150</v>
      </c>
      <c r="B38" s="58"/>
      <c r="C38" s="58"/>
      <c r="D38">
        <v>810</v>
      </c>
      <c r="E38" s="2">
        <v>130</v>
      </c>
      <c r="F38" s="25">
        <v>11.25</v>
      </c>
      <c r="G38" s="26">
        <f>VLOOKUP(A38,'Prime 22'!A:T,20,0)</f>
        <v>0</v>
      </c>
      <c r="H38" s="27">
        <v>18</v>
      </c>
      <c r="J38" s="27">
        <f t="shared" si="2"/>
        <v>18</v>
      </c>
      <c r="K38" s="28"/>
      <c r="L38" s="28"/>
      <c r="M38" s="28"/>
      <c r="N38" s="28"/>
      <c r="O38" s="28"/>
      <c r="P38" s="28"/>
      <c r="Q38" s="28"/>
      <c r="R38" s="28"/>
      <c r="S38" s="28">
        <v>18</v>
      </c>
      <c r="T38" s="28"/>
      <c r="U38" s="28"/>
      <c r="V38" s="28"/>
      <c r="W38" s="29">
        <f t="shared" si="0"/>
        <v>0</v>
      </c>
      <c r="X38"/>
      <c r="Y38" s="30">
        <f>+VLOOKUP(A38,'Prime 22'!A:AI,35,0)</f>
        <v>0</v>
      </c>
      <c r="Z38" s="27">
        <v>129.99999999999997</v>
      </c>
      <c r="AA38" s="25"/>
      <c r="AB38" s="27">
        <f t="shared" si="3"/>
        <v>129.96</v>
      </c>
      <c r="AC38" s="31">
        <f t="shared" si="4"/>
        <v>0</v>
      </c>
      <c r="AD38" s="31">
        <f t="shared" si="5"/>
        <v>0</v>
      </c>
      <c r="AE38" s="31">
        <f t="shared" si="6"/>
        <v>0</v>
      </c>
      <c r="AF38" s="31">
        <f t="shared" si="7"/>
        <v>0</v>
      </c>
      <c r="AG38" s="31">
        <f t="shared" si="8"/>
        <v>0</v>
      </c>
      <c r="AH38" s="31">
        <f t="shared" si="9"/>
        <v>0</v>
      </c>
      <c r="AI38" s="31">
        <f t="shared" si="10"/>
        <v>0</v>
      </c>
      <c r="AJ38" s="31">
        <f t="shared" si="11"/>
        <v>0</v>
      </c>
      <c r="AK38" s="31">
        <f t="shared" si="12"/>
        <v>129.96</v>
      </c>
      <c r="AL38" s="31">
        <f t="shared" si="13"/>
        <v>0</v>
      </c>
      <c r="AM38" s="31">
        <f t="shared" si="14"/>
        <v>0</v>
      </c>
      <c r="AN38" s="31">
        <f t="shared" si="15"/>
        <v>0</v>
      </c>
      <c r="AO38" s="29">
        <f t="shared" si="16"/>
        <v>259.95999999999998</v>
      </c>
    </row>
    <row r="39" spans="1:41" ht="20.25" customHeight="1">
      <c r="A39" t="s">
        <v>151</v>
      </c>
      <c r="B39" s="58"/>
      <c r="C39" s="58"/>
      <c r="D39">
        <v>810</v>
      </c>
      <c r="E39" s="2">
        <v>130</v>
      </c>
      <c r="F39" s="25">
        <v>11.25</v>
      </c>
      <c r="G39" s="26">
        <f>VLOOKUP(A39,'Prime 22'!A:T,20,0)</f>
        <v>0</v>
      </c>
      <c r="H39" s="27">
        <v>18</v>
      </c>
      <c r="J39" s="27">
        <f t="shared" si="2"/>
        <v>18</v>
      </c>
      <c r="K39" s="28"/>
      <c r="L39" s="136">
        <v>6</v>
      </c>
      <c r="M39" s="28"/>
      <c r="N39" s="136">
        <v>6</v>
      </c>
      <c r="O39" s="28"/>
      <c r="P39" s="28"/>
      <c r="Q39" s="28"/>
      <c r="R39" s="28"/>
      <c r="S39" s="28"/>
      <c r="T39" s="28">
        <v>6</v>
      </c>
      <c r="U39" s="28"/>
      <c r="V39" s="28"/>
      <c r="W39" s="29">
        <f t="shared" si="0"/>
        <v>0</v>
      </c>
      <c r="X39"/>
      <c r="Y39" s="30">
        <f>+VLOOKUP(A39,'Prime 22'!A:AI,35,0)</f>
        <v>0</v>
      </c>
      <c r="Z39" s="27">
        <v>129.99999999999997</v>
      </c>
      <c r="AA39" s="25"/>
      <c r="AB39" s="27">
        <f t="shared" si="3"/>
        <v>129.96</v>
      </c>
      <c r="AC39" s="31">
        <f t="shared" si="4"/>
        <v>0</v>
      </c>
      <c r="AD39" s="31">
        <f t="shared" si="5"/>
        <v>43.32</v>
      </c>
      <c r="AE39" s="31">
        <f t="shared" si="6"/>
        <v>0</v>
      </c>
      <c r="AF39" s="31">
        <f t="shared" si="7"/>
        <v>43.32</v>
      </c>
      <c r="AG39" s="31">
        <f t="shared" si="8"/>
        <v>0</v>
      </c>
      <c r="AH39" s="31">
        <f t="shared" si="9"/>
        <v>0</v>
      </c>
      <c r="AI39" s="31">
        <f t="shared" si="10"/>
        <v>0</v>
      </c>
      <c r="AJ39" s="31">
        <f t="shared" si="11"/>
        <v>0</v>
      </c>
      <c r="AK39" s="31">
        <f t="shared" si="12"/>
        <v>0</v>
      </c>
      <c r="AL39" s="31">
        <f t="shared" si="13"/>
        <v>43.32</v>
      </c>
      <c r="AM39" s="31">
        <f t="shared" si="14"/>
        <v>0</v>
      </c>
      <c r="AN39" s="31">
        <f t="shared" si="15"/>
        <v>0</v>
      </c>
      <c r="AO39" s="29">
        <f t="shared" si="16"/>
        <v>259.95999999999998</v>
      </c>
    </row>
    <row r="40" spans="1:41" ht="20.25" customHeight="1">
      <c r="A40" t="s">
        <v>152</v>
      </c>
      <c r="B40" s="58"/>
      <c r="C40" s="58"/>
      <c r="D40">
        <v>810</v>
      </c>
      <c r="E40" s="2">
        <v>130</v>
      </c>
      <c r="F40" s="25">
        <v>11.25</v>
      </c>
      <c r="G40" s="26">
        <f>VLOOKUP(A40,'Prime 22'!A:T,20,0)</f>
        <v>0</v>
      </c>
      <c r="H40" s="27">
        <v>18</v>
      </c>
      <c r="J40" s="27">
        <f t="shared" si="2"/>
        <v>18</v>
      </c>
      <c r="K40" s="28"/>
      <c r="L40" s="28"/>
      <c r="M40" s="28"/>
      <c r="N40" s="28"/>
      <c r="O40" s="28"/>
      <c r="P40" s="28"/>
      <c r="Q40" s="28"/>
      <c r="R40" s="136">
        <v>6</v>
      </c>
      <c r="S40" s="28">
        <v>12</v>
      </c>
      <c r="T40" s="28"/>
      <c r="U40" s="28"/>
      <c r="V40" s="28"/>
      <c r="W40" s="29">
        <f t="shared" si="0"/>
        <v>0</v>
      </c>
      <c r="X40"/>
      <c r="Y40" s="30">
        <f>+VLOOKUP(A40,'Prime 22'!A:AI,35,0)</f>
        <v>0</v>
      </c>
      <c r="Z40" s="27">
        <v>129.99999999999997</v>
      </c>
      <c r="AA40" s="25"/>
      <c r="AB40" s="27">
        <f t="shared" si="3"/>
        <v>129.96</v>
      </c>
      <c r="AC40" s="31">
        <f t="shared" si="4"/>
        <v>0</v>
      </c>
      <c r="AD40" s="31">
        <f t="shared" si="5"/>
        <v>0</v>
      </c>
      <c r="AE40" s="31">
        <f t="shared" si="6"/>
        <v>0</v>
      </c>
      <c r="AF40" s="31">
        <f t="shared" si="7"/>
        <v>0</v>
      </c>
      <c r="AG40" s="31">
        <f t="shared" si="8"/>
        <v>0</v>
      </c>
      <c r="AH40" s="31">
        <f t="shared" si="9"/>
        <v>0</v>
      </c>
      <c r="AI40" s="31">
        <f t="shared" si="10"/>
        <v>0</v>
      </c>
      <c r="AJ40" s="31">
        <f t="shared" si="11"/>
        <v>43.32</v>
      </c>
      <c r="AK40" s="31">
        <f t="shared" si="12"/>
        <v>86.64</v>
      </c>
      <c r="AL40" s="31">
        <f t="shared" si="13"/>
        <v>0</v>
      </c>
      <c r="AM40" s="31">
        <f t="shared" si="14"/>
        <v>0</v>
      </c>
      <c r="AN40" s="31">
        <f t="shared" si="15"/>
        <v>0</v>
      </c>
      <c r="AO40" s="29">
        <f t="shared" si="16"/>
        <v>259.95999999999998</v>
      </c>
    </row>
    <row r="41" spans="1:41" ht="20.25" customHeight="1">
      <c r="A41" t="s">
        <v>153</v>
      </c>
      <c r="D41">
        <v>810</v>
      </c>
      <c r="E41" s="2">
        <v>130</v>
      </c>
      <c r="F41" s="25">
        <v>11.25</v>
      </c>
      <c r="G41" s="26">
        <f>VLOOKUP(A41,'Prime 22'!A:T,20,0)</f>
        <v>0</v>
      </c>
      <c r="H41" s="27">
        <v>18</v>
      </c>
      <c r="J41" s="27">
        <f t="shared" si="2"/>
        <v>18</v>
      </c>
      <c r="K41" s="28"/>
      <c r="L41" s="28"/>
      <c r="M41" s="28"/>
      <c r="N41" s="28"/>
      <c r="O41" s="28"/>
      <c r="P41" s="136">
        <v>11</v>
      </c>
      <c r="Q41" s="28"/>
      <c r="R41" s="136">
        <v>7</v>
      </c>
      <c r="S41" s="28"/>
      <c r="T41" s="28"/>
      <c r="U41" s="28"/>
      <c r="V41" s="28"/>
      <c r="W41" s="29">
        <f t="shared" si="0"/>
        <v>0</v>
      </c>
      <c r="X41"/>
      <c r="Y41" s="30">
        <f>+VLOOKUP(A41,'Prime 22'!A:AI,35,0)</f>
        <v>0</v>
      </c>
      <c r="Z41" s="27">
        <v>129.99999999999997</v>
      </c>
      <c r="AA41" s="25"/>
      <c r="AB41" s="27">
        <f t="shared" si="3"/>
        <v>129.96</v>
      </c>
      <c r="AC41" s="31">
        <f t="shared" si="4"/>
        <v>0</v>
      </c>
      <c r="AD41" s="31">
        <f t="shared" si="5"/>
        <v>0</v>
      </c>
      <c r="AE41" s="31">
        <f t="shared" si="6"/>
        <v>0</v>
      </c>
      <c r="AF41" s="31">
        <f t="shared" si="7"/>
        <v>0</v>
      </c>
      <c r="AG41" s="31">
        <f t="shared" si="8"/>
        <v>0</v>
      </c>
      <c r="AH41" s="31">
        <f t="shared" si="9"/>
        <v>79.42</v>
      </c>
      <c r="AI41" s="31">
        <f t="shared" si="10"/>
        <v>0</v>
      </c>
      <c r="AJ41" s="31">
        <f t="shared" si="11"/>
        <v>50.54</v>
      </c>
      <c r="AK41" s="31">
        <f t="shared" si="12"/>
        <v>0</v>
      </c>
      <c r="AL41" s="31">
        <f t="shared" si="13"/>
        <v>0</v>
      </c>
      <c r="AM41" s="31">
        <f t="shared" si="14"/>
        <v>0</v>
      </c>
      <c r="AN41" s="31">
        <f t="shared" si="15"/>
        <v>0</v>
      </c>
      <c r="AO41" s="29">
        <f t="shared" si="16"/>
        <v>259.95999999999998</v>
      </c>
    </row>
    <row r="42" spans="1:41" ht="20.25" customHeight="1">
      <c r="A42" t="s">
        <v>154</v>
      </c>
      <c r="B42" s="58"/>
      <c r="C42" s="58"/>
      <c r="D42">
        <v>810</v>
      </c>
      <c r="E42" s="2">
        <v>130</v>
      </c>
      <c r="F42" s="25">
        <v>11.25</v>
      </c>
      <c r="G42" s="26">
        <f>VLOOKUP(A42,'Prime 22'!A:T,20,0)</f>
        <v>0</v>
      </c>
      <c r="H42" s="27">
        <v>18</v>
      </c>
      <c r="J42" s="27">
        <f t="shared" si="2"/>
        <v>18</v>
      </c>
      <c r="K42" s="28">
        <v>10</v>
      </c>
      <c r="L42" s="28"/>
      <c r="M42" s="28"/>
      <c r="N42" s="28"/>
      <c r="O42" s="28"/>
      <c r="P42" s="28"/>
      <c r="Q42" s="28"/>
      <c r="R42" s="136"/>
      <c r="S42" s="28">
        <v>8</v>
      </c>
      <c r="T42" s="28"/>
      <c r="U42" s="28"/>
      <c r="V42" s="28"/>
      <c r="W42" s="29">
        <f t="shared" si="0"/>
        <v>0</v>
      </c>
      <c r="X42"/>
      <c r="Y42" s="30">
        <f>+VLOOKUP(A42,'Prime 22'!A:AI,35,0)</f>
        <v>0</v>
      </c>
      <c r="Z42" s="27">
        <v>129.99999999999997</v>
      </c>
      <c r="AA42" s="25"/>
      <c r="AB42" s="27">
        <f t="shared" si="3"/>
        <v>129.96</v>
      </c>
      <c r="AC42" s="31">
        <f t="shared" si="4"/>
        <v>72.2</v>
      </c>
      <c r="AD42" s="31">
        <f t="shared" si="5"/>
        <v>0</v>
      </c>
      <c r="AE42" s="31">
        <f t="shared" si="6"/>
        <v>0</v>
      </c>
      <c r="AF42" s="31">
        <f t="shared" si="7"/>
        <v>0</v>
      </c>
      <c r="AG42" s="31">
        <f t="shared" si="8"/>
        <v>0</v>
      </c>
      <c r="AH42" s="31">
        <f t="shared" si="9"/>
        <v>0</v>
      </c>
      <c r="AI42" s="31">
        <f t="shared" si="10"/>
        <v>0</v>
      </c>
      <c r="AJ42" s="31">
        <f t="shared" si="11"/>
        <v>0</v>
      </c>
      <c r="AK42" s="31">
        <f t="shared" si="12"/>
        <v>57.76</v>
      </c>
      <c r="AL42" s="31">
        <f t="shared" si="13"/>
        <v>0</v>
      </c>
      <c r="AM42" s="31">
        <f t="shared" si="14"/>
        <v>0</v>
      </c>
      <c r="AN42" s="31">
        <f t="shared" si="15"/>
        <v>0</v>
      </c>
      <c r="AO42" s="29">
        <f t="shared" si="16"/>
        <v>259.95999999999998</v>
      </c>
    </row>
    <row r="43" spans="1:41" ht="20.25" customHeight="1">
      <c r="A43" t="s">
        <v>155</v>
      </c>
      <c r="B43" s="58"/>
      <c r="C43" s="58"/>
      <c r="D43">
        <v>810</v>
      </c>
      <c r="E43" s="2">
        <v>130</v>
      </c>
      <c r="F43" s="25">
        <v>11.25</v>
      </c>
      <c r="G43" s="26">
        <f>VLOOKUP(A43,'Prime 22'!A:T,20,0)</f>
        <v>0</v>
      </c>
      <c r="H43" s="27">
        <v>18</v>
      </c>
      <c r="J43" s="27">
        <f t="shared" si="2"/>
        <v>18</v>
      </c>
      <c r="K43" s="28"/>
      <c r="L43" s="28"/>
      <c r="M43" s="28"/>
      <c r="N43" s="28"/>
      <c r="O43" s="28"/>
      <c r="P43" s="28"/>
      <c r="Q43" s="28"/>
      <c r="R43" s="28"/>
      <c r="S43" s="28"/>
      <c r="T43" s="28"/>
      <c r="U43" s="28">
        <v>18</v>
      </c>
      <c r="V43" s="28"/>
      <c r="W43" s="29">
        <f t="shared" si="0"/>
        <v>0</v>
      </c>
      <c r="X43"/>
      <c r="Y43" s="30">
        <f>+VLOOKUP(A43,'Prime 22'!A:AI,35,0)</f>
        <v>0</v>
      </c>
      <c r="Z43" s="27">
        <v>129.99999999999997</v>
      </c>
      <c r="AA43" s="25"/>
      <c r="AB43" s="27">
        <f t="shared" si="3"/>
        <v>129.96</v>
      </c>
      <c r="AC43" s="31">
        <f t="shared" si="4"/>
        <v>0</v>
      </c>
      <c r="AD43" s="31">
        <f t="shared" si="5"/>
        <v>0</v>
      </c>
      <c r="AE43" s="31">
        <f t="shared" si="6"/>
        <v>0</v>
      </c>
      <c r="AF43" s="31">
        <f t="shared" si="7"/>
        <v>0</v>
      </c>
      <c r="AG43" s="31">
        <f t="shared" si="8"/>
        <v>0</v>
      </c>
      <c r="AH43" s="31">
        <f t="shared" si="9"/>
        <v>0</v>
      </c>
      <c r="AI43" s="31">
        <f t="shared" si="10"/>
        <v>0</v>
      </c>
      <c r="AJ43" s="31">
        <f t="shared" si="11"/>
        <v>0</v>
      </c>
      <c r="AK43" s="31">
        <f t="shared" si="12"/>
        <v>0</v>
      </c>
      <c r="AL43" s="31">
        <f t="shared" si="13"/>
        <v>0</v>
      </c>
      <c r="AM43" s="31">
        <f t="shared" si="14"/>
        <v>129.96</v>
      </c>
      <c r="AN43" s="31">
        <f t="shared" si="15"/>
        <v>0</v>
      </c>
      <c r="AO43" s="29">
        <f t="shared" si="16"/>
        <v>259.95999999999998</v>
      </c>
    </row>
    <row r="44" spans="1:41" ht="20.25" customHeight="1">
      <c r="A44" t="s">
        <v>156</v>
      </c>
      <c r="B44" s="58"/>
      <c r="C44" s="58"/>
      <c r="D44">
        <v>810</v>
      </c>
      <c r="E44" s="2">
        <v>130</v>
      </c>
      <c r="F44" s="25">
        <v>10.916666666666666</v>
      </c>
      <c r="G44" s="26">
        <f>VLOOKUP(A44,'Prime 22'!A:T,20,0)</f>
        <v>0</v>
      </c>
      <c r="H44" s="27">
        <v>18</v>
      </c>
      <c r="J44" s="27">
        <f t="shared" ref="J44:J105" si="17">SUM(K44:V44)</f>
        <v>18</v>
      </c>
      <c r="K44" s="28"/>
      <c r="L44" s="136">
        <v>12</v>
      </c>
      <c r="M44" s="28"/>
      <c r="N44" s="28"/>
      <c r="O44" s="28"/>
      <c r="P44" s="28"/>
      <c r="Q44" s="28"/>
      <c r="R44" s="28">
        <v>6</v>
      </c>
      <c r="S44" s="28"/>
      <c r="T44" s="28"/>
      <c r="U44" s="28"/>
      <c r="V44" s="28"/>
      <c r="W44" s="29">
        <f t="shared" si="0"/>
        <v>0</v>
      </c>
      <c r="X44"/>
      <c r="Y44" s="30">
        <f>+VLOOKUP(A44,'Prime 22'!A:AI,35,0)</f>
        <v>0</v>
      </c>
      <c r="Z44" s="27">
        <v>129.99999999999997</v>
      </c>
      <c r="AA44" s="25"/>
      <c r="AB44" s="27">
        <f t="shared" si="3"/>
        <v>129.96</v>
      </c>
      <c r="AC44" s="31">
        <f t="shared" si="4"/>
        <v>0</v>
      </c>
      <c r="AD44" s="31">
        <f t="shared" si="5"/>
        <v>86.64</v>
      </c>
      <c r="AE44" s="31">
        <f t="shared" si="6"/>
        <v>0</v>
      </c>
      <c r="AF44" s="31">
        <f t="shared" si="7"/>
        <v>0</v>
      </c>
      <c r="AG44" s="31">
        <f t="shared" si="8"/>
        <v>0</v>
      </c>
      <c r="AH44" s="31">
        <f t="shared" si="9"/>
        <v>0</v>
      </c>
      <c r="AI44" s="31">
        <f t="shared" si="10"/>
        <v>0</v>
      </c>
      <c r="AJ44" s="31">
        <f t="shared" si="11"/>
        <v>43.32</v>
      </c>
      <c r="AK44" s="31">
        <f t="shared" si="12"/>
        <v>0</v>
      </c>
      <c r="AL44" s="31">
        <f t="shared" si="13"/>
        <v>0</v>
      </c>
      <c r="AM44" s="31">
        <f t="shared" si="14"/>
        <v>0</v>
      </c>
      <c r="AN44" s="31">
        <f t="shared" si="15"/>
        <v>0</v>
      </c>
      <c r="AO44" s="29">
        <f t="shared" si="16"/>
        <v>259.95999999999998</v>
      </c>
    </row>
    <row r="45" spans="1:41" ht="20.25" customHeight="1">
      <c r="A45" t="s">
        <v>157</v>
      </c>
      <c r="D45">
        <v>160</v>
      </c>
      <c r="E45" s="2">
        <v>130</v>
      </c>
      <c r="F45" s="25">
        <v>9.6666666666666661</v>
      </c>
      <c r="G45" s="26">
        <f>VLOOKUP(A45,'Prime 22'!A:T,20,0)</f>
        <v>0</v>
      </c>
      <c r="H45" s="27">
        <v>18</v>
      </c>
      <c r="J45" s="27">
        <f t="shared" si="17"/>
        <v>18</v>
      </c>
      <c r="K45" s="28"/>
      <c r="L45" s="28"/>
      <c r="M45" s="28"/>
      <c r="N45" s="136">
        <v>18</v>
      </c>
      <c r="O45" s="28"/>
      <c r="P45" s="28"/>
      <c r="Q45" s="28"/>
      <c r="R45" s="28"/>
      <c r="S45" s="28"/>
      <c r="T45" s="28"/>
      <c r="U45" s="28"/>
      <c r="V45" s="28"/>
      <c r="W45" s="29">
        <f t="shared" si="0"/>
        <v>0</v>
      </c>
      <c r="X45"/>
      <c r="Y45" s="30">
        <f>+VLOOKUP(A45,'Prime 22'!A:AI,35,0)</f>
        <v>0</v>
      </c>
      <c r="Z45" s="27">
        <v>129.99999999999997</v>
      </c>
      <c r="AA45" s="25"/>
      <c r="AB45" s="27">
        <f t="shared" si="3"/>
        <v>129.96</v>
      </c>
      <c r="AC45" s="31">
        <f t="shared" si="4"/>
        <v>0</v>
      </c>
      <c r="AD45" s="31">
        <f t="shared" si="5"/>
        <v>0</v>
      </c>
      <c r="AE45" s="31">
        <f t="shared" si="6"/>
        <v>0</v>
      </c>
      <c r="AF45" s="31">
        <f t="shared" si="7"/>
        <v>129.96</v>
      </c>
      <c r="AG45" s="31">
        <f t="shared" si="8"/>
        <v>0</v>
      </c>
      <c r="AH45" s="31">
        <f t="shared" si="9"/>
        <v>0</v>
      </c>
      <c r="AI45" s="31">
        <f t="shared" si="10"/>
        <v>0</v>
      </c>
      <c r="AJ45" s="31">
        <f t="shared" si="11"/>
        <v>0</v>
      </c>
      <c r="AK45" s="31">
        <f t="shared" si="12"/>
        <v>0</v>
      </c>
      <c r="AL45" s="31">
        <f t="shared" si="13"/>
        <v>0</v>
      </c>
      <c r="AM45" s="31">
        <f t="shared" si="14"/>
        <v>0</v>
      </c>
      <c r="AN45" s="31">
        <f t="shared" si="15"/>
        <v>0</v>
      </c>
      <c r="AO45" s="29">
        <f t="shared" si="16"/>
        <v>259.95999999999998</v>
      </c>
    </row>
    <row r="46" spans="1:41" ht="20.25" customHeight="1">
      <c r="A46" t="s">
        <v>158</v>
      </c>
      <c r="D46">
        <v>160</v>
      </c>
      <c r="E46" s="2">
        <v>130</v>
      </c>
      <c r="F46" s="25">
        <v>9.6666666666666661</v>
      </c>
      <c r="G46" s="26">
        <f>VLOOKUP(A46,'Prime 22'!A:T,20,0)</f>
        <v>0</v>
      </c>
      <c r="H46" s="27">
        <v>18</v>
      </c>
      <c r="J46" s="27">
        <f t="shared" si="17"/>
        <v>18</v>
      </c>
      <c r="K46" s="28"/>
      <c r="L46" s="28"/>
      <c r="M46" s="28"/>
      <c r="N46" s="28"/>
      <c r="O46" s="136">
        <v>18</v>
      </c>
      <c r="P46" s="28"/>
      <c r="Q46" s="28"/>
      <c r="R46" s="28"/>
      <c r="S46" s="28"/>
      <c r="T46" s="28"/>
      <c r="U46" s="28"/>
      <c r="V46" s="28"/>
      <c r="W46" s="29">
        <f t="shared" si="0"/>
        <v>0</v>
      </c>
      <c r="X46"/>
      <c r="Y46" s="30">
        <f>+VLOOKUP(A46,'Prime 22'!A:AI,35,0)</f>
        <v>0</v>
      </c>
      <c r="Z46" s="27">
        <v>129.99999999999997</v>
      </c>
      <c r="AA46" s="25"/>
      <c r="AB46" s="27">
        <f t="shared" si="3"/>
        <v>129.96</v>
      </c>
      <c r="AC46" s="31">
        <f t="shared" si="4"/>
        <v>0</v>
      </c>
      <c r="AD46" s="31">
        <f t="shared" si="5"/>
        <v>0</v>
      </c>
      <c r="AE46" s="31">
        <f t="shared" si="6"/>
        <v>0</v>
      </c>
      <c r="AF46" s="31">
        <f t="shared" si="7"/>
        <v>0</v>
      </c>
      <c r="AG46" s="31">
        <f t="shared" si="8"/>
        <v>129.96</v>
      </c>
      <c r="AH46" s="31">
        <f t="shared" si="9"/>
        <v>0</v>
      </c>
      <c r="AI46" s="31">
        <f t="shared" si="10"/>
        <v>0</v>
      </c>
      <c r="AJ46" s="31">
        <f t="shared" si="11"/>
        <v>0</v>
      </c>
      <c r="AK46" s="31">
        <f t="shared" si="12"/>
        <v>0</v>
      </c>
      <c r="AL46" s="31">
        <f t="shared" si="13"/>
        <v>0</v>
      </c>
      <c r="AM46" s="31">
        <f t="shared" si="14"/>
        <v>0</v>
      </c>
      <c r="AN46" s="31">
        <f t="shared" si="15"/>
        <v>0</v>
      </c>
      <c r="AO46" s="29">
        <f t="shared" si="16"/>
        <v>259.95999999999998</v>
      </c>
    </row>
    <row r="47" spans="1:41" ht="20.25" customHeight="1">
      <c r="A47" t="s">
        <v>159</v>
      </c>
      <c r="D47">
        <v>972</v>
      </c>
      <c r="E47" s="2">
        <v>130</v>
      </c>
      <c r="F47" s="25">
        <v>9.6666666666666661</v>
      </c>
      <c r="G47" s="26">
        <f>VLOOKUP(A47,'Prime 22'!A:T,20,0)</f>
        <v>0</v>
      </c>
      <c r="H47" s="27">
        <v>18</v>
      </c>
      <c r="J47" s="27">
        <f t="shared" si="17"/>
        <v>18</v>
      </c>
      <c r="K47" s="28">
        <v>18</v>
      </c>
      <c r="L47" s="28"/>
      <c r="M47" s="28"/>
      <c r="N47" s="28"/>
      <c r="O47" s="28"/>
      <c r="P47" s="28"/>
      <c r="Q47" s="28"/>
      <c r="R47" s="28"/>
      <c r="S47" s="28"/>
      <c r="T47" s="28"/>
      <c r="U47" s="28"/>
      <c r="V47" s="28"/>
      <c r="W47" s="29">
        <f t="shared" si="0"/>
        <v>0</v>
      </c>
      <c r="X47"/>
      <c r="Y47" s="30">
        <f>+VLOOKUP(A47,'Prime 22'!A:AI,35,0)</f>
        <v>0</v>
      </c>
      <c r="Z47" s="27">
        <v>129.99999999999997</v>
      </c>
      <c r="AA47" s="25"/>
      <c r="AB47" s="27">
        <f t="shared" si="3"/>
        <v>129.96</v>
      </c>
      <c r="AC47" s="31">
        <f t="shared" si="4"/>
        <v>129.96</v>
      </c>
      <c r="AD47" s="31">
        <f t="shared" si="5"/>
        <v>0</v>
      </c>
      <c r="AE47" s="31">
        <f t="shared" si="6"/>
        <v>0</v>
      </c>
      <c r="AF47" s="31">
        <f t="shared" si="7"/>
        <v>0</v>
      </c>
      <c r="AG47" s="31">
        <f t="shared" si="8"/>
        <v>0</v>
      </c>
      <c r="AH47" s="31">
        <f t="shared" si="9"/>
        <v>0</v>
      </c>
      <c r="AI47" s="31">
        <f t="shared" si="10"/>
        <v>0</v>
      </c>
      <c r="AJ47" s="31">
        <f t="shared" si="11"/>
        <v>0</v>
      </c>
      <c r="AK47" s="31">
        <f t="shared" si="12"/>
        <v>0</v>
      </c>
      <c r="AL47" s="31">
        <f t="shared" si="13"/>
        <v>0</v>
      </c>
      <c r="AM47" s="31">
        <f t="shared" si="14"/>
        <v>0</v>
      </c>
      <c r="AN47" s="31">
        <f t="shared" si="15"/>
        <v>0</v>
      </c>
      <c r="AO47" s="29">
        <f t="shared" si="16"/>
        <v>259.95999999999998</v>
      </c>
    </row>
    <row r="48" spans="1:41" ht="20.25" customHeight="1">
      <c r="A48" t="s">
        <v>160</v>
      </c>
      <c r="B48" s="58"/>
      <c r="C48" s="58"/>
      <c r="D48">
        <v>160</v>
      </c>
      <c r="E48" s="2">
        <v>130</v>
      </c>
      <c r="F48" s="25">
        <v>9.6666666666666661</v>
      </c>
      <c r="G48" s="26">
        <f>VLOOKUP(A48,'Prime 22'!A:T,20,0)</f>
        <v>0</v>
      </c>
      <c r="H48" s="27">
        <v>18</v>
      </c>
      <c r="J48" s="27">
        <f t="shared" si="17"/>
        <v>18</v>
      </c>
      <c r="K48" s="28"/>
      <c r="L48" s="28">
        <v>18</v>
      </c>
      <c r="M48" s="28"/>
      <c r="N48" s="28"/>
      <c r="O48" s="28"/>
      <c r="P48" s="28"/>
      <c r="Q48" s="28"/>
      <c r="R48" s="28"/>
      <c r="S48" s="28"/>
      <c r="T48" s="28"/>
      <c r="U48" s="28"/>
      <c r="V48" s="28"/>
      <c r="W48" s="29">
        <f t="shared" si="0"/>
        <v>0</v>
      </c>
      <c r="X48"/>
      <c r="Y48" s="30">
        <f>+VLOOKUP(A48,'Prime 22'!A:AI,35,0)</f>
        <v>0</v>
      </c>
      <c r="Z48" s="27">
        <v>129.99999999999997</v>
      </c>
      <c r="AA48" s="25"/>
      <c r="AB48" s="27">
        <f t="shared" si="3"/>
        <v>129.96</v>
      </c>
      <c r="AC48" s="31">
        <f t="shared" si="4"/>
        <v>0</v>
      </c>
      <c r="AD48" s="31">
        <f t="shared" si="5"/>
        <v>129.96</v>
      </c>
      <c r="AE48" s="31">
        <f t="shared" si="6"/>
        <v>0</v>
      </c>
      <c r="AF48" s="31">
        <f t="shared" si="7"/>
        <v>0</v>
      </c>
      <c r="AG48" s="31">
        <f t="shared" si="8"/>
        <v>0</v>
      </c>
      <c r="AH48" s="31">
        <f t="shared" si="9"/>
        <v>0</v>
      </c>
      <c r="AI48" s="31">
        <f t="shared" si="10"/>
        <v>0</v>
      </c>
      <c r="AJ48" s="31">
        <f t="shared" si="11"/>
        <v>0</v>
      </c>
      <c r="AK48" s="31">
        <f t="shared" si="12"/>
        <v>0</v>
      </c>
      <c r="AL48" s="31">
        <f t="shared" si="13"/>
        <v>0</v>
      </c>
      <c r="AM48" s="31">
        <f t="shared" si="14"/>
        <v>0</v>
      </c>
      <c r="AN48" s="31">
        <f t="shared" si="15"/>
        <v>0</v>
      </c>
      <c r="AO48" s="29">
        <f t="shared" si="16"/>
        <v>259.95999999999998</v>
      </c>
    </row>
    <row r="49" spans="1:41" ht="20.25" customHeight="1">
      <c r="A49" t="s">
        <v>161</v>
      </c>
      <c r="D49">
        <v>810</v>
      </c>
      <c r="E49" s="2">
        <v>130</v>
      </c>
      <c r="F49" s="25">
        <v>9.6666666666666661</v>
      </c>
      <c r="G49" s="26">
        <f>VLOOKUP(A49,'Prime 22'!A:T,20,0)</f>
        <v>0</v>
      </c>
      <c r="H49" s="27">
        <v>18</v>
      </c>
      <c r="J49" s="27">
        <f t="shared" si="17"/>
        <v>18</v>
      </c>
      <c r="K49" s="28"/>
      <c r="L49" s="28"/>
      <c r="M49" s="28"/>
      <c r="N49" s="28"/>
      <c r="O49" s="28"/>
      <c r="P49" s="28">
        <v>18</v>
      </c>
      <c r="Q49" s="28"/>
      <c r="R49" s="28"/>
      <c r="S49" s="28"/>
      <c r="T49" s="28"/>
      <c r="U49" s="28"/>
      <c r="V49" s="28"/>
      <c r="W49" s="29">
        <f t="shared" si="0"/>
        <v>0</v>
      </c>
      <c r="X49"/>
      <c r="Y49" s="30">
        <f>+VLOOKUP(A49,'Prime 22'!A:AI,35,0)</f>
        <v>0</v>
      </c>
      <c r="Z49" s="27">
        <v>129.99999999999997</v>
      </c>
      <c r="AA49" s="25"/>
      <c r="AB49" s="27">
        <f t="shared" si="3"/>
        <v>129.96</v>
      </c>
      <c r="AC49" s="31">
        <f t="shared" si="4"/>
        <v>0</v>
      </c>
      <c r="AD49" s="31">
        <f t="shared" si="5"/>
        <v>0</v>
      </c>
      <c r="AE49" s="31">
        <f t="shared" si="6"/>
        <v>0</v>
      </c>
      <c r="AF49" s="31">
        <f t="shared" si="7"/>
        <v>0</v>
      </c>
      <c r="AG49" s="31">
        <f t="shared" si="8"/>
        <v>0</v>
      </c>
      <c r="AH49" s="31">
        <f t="shared" si="9"/>
        <v>129.96</v>
      </c>
      <c r="AI49" s="31">
        <f t="shared" si="10"/>
        <v>0</v>
      </c>
      <c r="AJ49" s="31">
        <f t="shared" si="11"/>
        <v>0</v>
      </c>
      <c r="AK49" s="31">
        <f t="shared" si="12"/>
        <v>0</v>
      </c>
      <c r="AL49" s="31">
        <f t="shared" si="13"/>
        <v>0</v>
      </c>
      <c r="AM49" s="31">
        <f t="shared" si="14"/>
        <v>0</v>
      </c>
      <c r="AN49" s="31">
        <f t="shared" si="15"/>
        <v>0</v>
      </c>
      <c r="AO49" s="29">
        <f t="shared" si="16"/>
        <v>259.95999999999998</v>
      </c>
    </row>
    <row r="50" spans="1:41" ht="20.25" customHeight="1">
      <c r="A50" t="s">
        <v>162</v>
      </c>
      <c r="D50">
        <v>810</v>
      </c>
      <c r="E50" s="2">
        <v>130</v>
      </c>
      <c r="F50" s="25">
        <v>10.833333333333334</v>
      </c>
      <c r="G50" s="26">
        <f>VLOOKUP(A50,'Prime 22'!A:T,20,0)</f>
        <v>0</v>
      </c>
      <c r="H50" s="27">
        <v>18</v>
      </c>
      <c r="J50" s="27">
        <f t="shared" si="17"/>
        <v>18</v>
      </c>
      <c r="K50" s="28"/>
      <c r="L50" s="28"/>
      <c r="M50" s="28"/>
      <c r="N50" s="28"/>
      <c r="O50" s="28"/>
      <c r="P50" s="28"/>
      <c r="Q50" s="28"/>
      <c r="R50" s="136">
        <v>18</v>
      </c>
      <c r="S50" s="28"/>
      <c r="T50" s="28"/>
      <c r="U50" s="28"/>
      <c r="V50" s="28"/>
      <c r="W50" s="29">
        <f t="shared" si="0"/>
        <v>0</v>
      </c>
      <c r="X50"/>
      <c r="Y50" s="30">
        <f>+VLOOKUP(A50,'Prime 22'!A:AI,35,0)</f>
        <v>0</v>
      </c>
      <c r="Z50" s="27">
        <v>129.99999999999997</v>
      </c>
      <c r="AA50" s="25"/>
      <c r="AB50" s="27">
        <f t="shared" si="3"/>
        <v>129.96</v>
      </c>
      <c r="AC50" s="31">
        <f t="shared" si="4"/>
        <v>0</v>
      </c>
      <c r="AD50" s="31">
        <f t="shared" si="5"/>
        <v>0</v>
      </c>
      <c r="AE50" s="31">
        <f t="shared" si="6"/>
        <v>0</v>
      </c>
      <c r="AF50" s="31">
        <f t="shared" si="7"/>
        <v>0</v>
      </c>
      <c r="AG50" s="31">
        <f t="shared" si="8"/>
        <v>0</v>
      </c>
      <c r="AH50" s="31">
        <f t="shared" si="9"/>
        <v>0</v>
      </c>
      <c r="AI50" s="31">
        <f t="shared" si="10"/>
        <v>0</v>
      </c>
      <c r="AJ50" s="31">
        <f t="shared" si="11"/>
        <v>129.96</v>
      </c>
      <c r="AK50" s="31">
        <f t="shared" si="12"/>
        <v>0</v>
      </c>
      <c r="AL50" s="31">
        <f t="shared" si="13"/>
        <v>0</v>
      </c>
      <c r="AM50" s="31">
        <f t="shared" si="14"/>
        <v>0</v>
      </c>
      <c r="AN50" s="31">
        <f t="shared" si="15"/>
        <v>0</v>
      </c>
      <c r="AO50" s="29">
        <f t="shared" si="16"/>
        <v>259.95999999999998</v>
      </c>
    </row>
    <row r="51" spans="1:41" ht="20.25" customHeight="1">
      <c r="A51" t="s">
        <v>163</v>
      </c>
      <c r="B51" s="58"/>
      <c r="C51" s="58"/>
      <c r="D51">
        <v>810</v>
      </c>
      <c r="E51" s="2">
        <v>130</v>
      </c>
      <c r="F51" s="25">
        <v>9.5</v>
      </c>
      <c r="G51" s="26">
        <f>VLOOKUP(A51,'Prime 22'!A:T,20,0)</f>
        <v>0</v>
      </c>
      <c r="H51" s="27">
        <v>18</v>
      </c>
      <c r="J51" s="27">
        <f t="shared" si="17"/>
        <v>18</v>
      </c>
      <c r="K51" s="28"/>
      <c r="L51" s="28"/>
      <c r="M51" s="28"/>
      <c r="N51" s="28"/>
      <c r="O51" s="28"/>
      <c r="P51" s="28"/>
      <c r="Q51" s="28"/>
      <c r="R51" s="28"/>
      <c r="S51" s="28">
        <v>18</v>
      </c>
      <c r="T51" s="28"/>
      <c r="U51" s="28"/>
      <c r="V51" s="28"/>
      <c r="W51" s="29">
        <f t="shared" si="0"/>
        <v>0</v>
      </c>
      <c r="X51"/>
      <c r="Y51" s="30">
        <f>+VLOOKUP(A51,'Prime 22'!A:AI,35,0)</f>
        <v>0</v>
      </c>
      <c r="Z51" s="27">
        <v>129.99999999999997</v>
      </c>
      <c r="AA51" s="25"/>
      <c r="AB51" s="27">
        <f t="shared" si="3"/>
        <v>129.96</v>
      </c>
      <c r="AC51" s="31">
        <f t="shared" si="4"/>
        <v>0</v>
      </c>
      <c r="AD51" s="31">
        <f t="shared" si="5"/>
        <v>0</v>
      </c>
      <c r="AE51" s="31">
        <f t="shared" si="6"/>
        <v>0</v>
      </c>
      <c r="AF51" s="31">
        <f t="shared" si="7"/>
        <v>0</v>
      </c>
      <c r="AG51" s="31">
        <f t="shared" si="8"/>
        <v>0</v>
      </c>
      <c r="AH51" s="31">
        <f t="shared" si="9"/>
        <v>0</v>
      </c>
      <c r="AI51" s="31">
        <f t="shared" si="10"/>
        <v>0</v>
      </c>
      <c r="AJ51" s="31">
        <f t="shared" si="11"/>
        <v>0</v>
      </c>
      <c r="AK51" s="31">
        <f t="shared" si="12"/>
        <v>129.96</v>
      </c>
      <c r="AL51" s="31">
        <f t="shared" si="13"/>
        <v>0</v>
      </c>
      <c r="AM51" s="31">
        <f t="shared" si="14"/>
        <v>0</v>
      </c>
      <c r="AN51" s="31">
        <f t="shared" si="15"/>
        <v>0</v>
      </c>
      <c r="AO51" s="29">
        <f t="shared" si="16"/>
        <v>259.95999999999998</v>
      </c>
    </row>
    <row r="52" spans="1:41" ht="20.25" customHeight="1">
      <c r="A52" t="s">
        <v>164</v>
      </c>
      <c r="D52">
        <v>810</v>
      </c>
      <c r="E52" s="2">
        <v>130</v>
      </c>
      <c r="F52" s="25">
        <v>9.4166666666666661</v>
      </c>
      <c r="G52" s="26">
        <f>VLOOKUP(A52,'Prime 22'!A:T,20,0)</f>
        <v>0</v>
      </c>
      <c r="H52" s="27">
        <v>18</v>
      </c>
      <c r="J52" s="27">
        <f t="shared" si="17"/>
        <v>18</v>
      </c>
      <c r="K52" s="28"/>
      <c r="L52" s="28"/>
      <c r="M52" s="28"/>
      <c r="N52" s="28"/>
      <c r="O52" s="136">
        <v>18</v>
      </c>
      <c r="P52" s="28"/>
      <c r="Q52" s="28"/>
      <c r="R52" s="28"/>
      <c r="S52" s="28"/>
      <c r="T52" s="28"/>
      <c r="U52" s="28"/>
      <c r="V52" s="28"/>
      <c r="W52" s="29">
        <f t="shared" si="0"/>
        <v>0</v>
      </c>
      <c r="X52"/>
      <c r="Y52" s="30">
        <f>+VLOOKUP(A52,'Prime 22'!A:AI,35,0)</f>
        <v>0</v>
      </c>
      <c r="Z52" s="27">
        <v>129.99999999999997</v>
      </c>
      <c r="AA52" s="25"/>
      <c r="AB52" s="27">
        <f t="shared" si="3"/>
        <v>129.96</v>
      </c>
      <c r="AC52" s="31">
        <f t="shared" si="4"/>
        <v>0</v>
      </c>
      <c r="AD52" s="31">
        <f t="shared" si="5"/>
        <v>0</v>
      </c>
      <c r="AE52" s="31">
        <f t="shared" si="6"/>
        <v>0</v>
      </c>
      <c r="AF52" s="31">
        <f t="shared" si="7"/>
        <v>0</v>
      </c>
      <c r="AG52" s="31">
        <f t="shared" si="8"/>
        <v>129.96</v>
      </c>
      <c r="AH52" s="31">
        <f t="shared" si="9"/>
        <v>0</v>
      </c>
      <c r="AI52" s="31">
        <f t="shared" si="10"/>
        <v>0</v>
      </c>
      <c r="AJ52" s="31">
        <f t="shared" si="11"/>
        <v>0</v>
      </c>
      <c r="AK52" s="31">
        <f t="shared" si="12"/>
        <v>0</v>
      </c>
      <c r="AL52" s="31">
        <f t="shared" si="13"/>
        <v>0</v>
      </c>
      <c r="AM52" s="31">
        <f t="shared" si="14"/>
        <v>0</v>
      </c>
      <c r="AN52" s="31">
        <f t="shared" si="15"/>
        <v>0</v>
      </c>
      <c r="AO52" s="29">
        <f t="shared" si="16"/>
        <v>259.95999999999998</v>
      </c>
    </row>
    <row r="53" spans="1:41" ht="20.25" customHeight="1">
      <c r="A53" t="s">
        <v>165</v>
      </c>
      <c r="D53">
        <v>810</v>
      </c>
      <c r="E53" s="2">
        <v>130</v>
      </c>
      <c r="F53" s="25">
        <v>9.4166666666666661</v>
      </c>
      <c r="G53" s="26">
        <f>VLOOKUP(A53,'Prime 22'!A:T,20,0)</f>
        <v>0</v>
      </c>
      <c r="H53" s="27">
        <v>18</v>
      </c>
      <c r="J53" s="27">
        <f t="shared" si="17"/>
        <v>18</v>
      </c>
      <c r="K53" s="28"/>
      <c r="L53" s="28"/>
      <c r="M53" s="28"/>
      <c r="N53" s="28"/>
      <c r="O53" s="28"/>
      <c r="P53" s="28"/>
      <c r="Q53" s="136">
        <v>18</v>
      </c>
      <c r="R53" s="28"/>
      <c r="S53" s="28"/>
      <c r="T53" s="28"/>
      <c r="U53" s="28"/>
      <c r="V53" s="28"/>
      <c r="W53" s="29">
        <f t="shared" si="0"/>
        <v>0</v>
      </c>
      <c r="X53"/>
      <c r="Y53" s="30">
        <f>+VLOOKUP(A53,'Prime 22'!A:AI,35,0)</f>
        <v>0</v>
      </c>
      <c r="Z53" s="27">
        <v>129.99999999999997</v>
      </c>
      <c r="AA53" s="25"/>
      <c r="AB53" s="27">
        <f t="shared" si="3"/>
        <v>129.96</v>
      </c>
      <c r="AC53" s="31">
        <f t="shared" si="4"/>
        <v>0</v>
      </c>
      <c r="AD53" s="31">
        <f t="shared" si="5"/>
        <v>0</v>
      </c>
      <c r="AE53" s="31">
        <f t="shared" si="6"/>
        <v>0</v>
      </c>
      <c r="AF53" s="31">
        <f t="shared" si="7"/>
        <v>0</v>
      </c>
      <c r="AG53" s="31">
        <f t="shared" si="8"/>
        <v>0</v>
      </c>
      <c r="AH53" s="31">
        <f t="shared" si="9"/>
        <v>0</v>
      </c>
      <c r="AI53" s="31">
        <f t="shared" si="10"/>
        <v>129.96</v>
      </c>
      <c r="AJ53" s="31">
        <f t="shared" si="11"/>
        <v>0</v>
      </c>
      <c r="AK53" s="31">
        <f t="shared" si="12"/>
        <v>0</v>
      </c>
      <c r="AL53" s="31">
        <f t="shared" si="13"/>
        <v>0</v>
      </c>
      <c r="AM53" s="31">
        <f t="shared" si="14"/>
        <v>0</v>
      </c>
      <c r="AN53" s="31">
        <f t="shared" si="15"/>
        <v>0</v>
      </c>
      <c r="AO53" s="29">
        <f t="shared" si="16"/>
        <v>259.95999999999998</v>
      </c>
    </row>
    <row r="54" spans="1:41" ht="20.25" customHeight="1">
      <c r="A54" t="s">
        <v>166</v>
      </c>
      <c r="B54" s="58"/>
      <c r="C54" s="58"/>
      <c r="D54">
        <v>160</v>
      </c>
      <c r="E54" s="2">
        <v>130</v>
      </c>
      <c r="F54" s="25">
        <v>9.5833333333333339</v>
      </c>
      <c r="G54" s="26">
        <f>VLOOKUP(A54,'Prime 22'!A:T,20,0)</f>
        <v>1</v>
      </c>
      <c r="H54" s="27">
        <v>18</v>
      </c>
      <c r="J54" s="27">
        <f t="shared" si="17"/>
        <v>18</v>
      </c>
      <c r="K54" s="28"/>
      <c r="L54" s="28"/>
      <c r="M54" s="28"/>
      <c r="N54" s="28"/>
      <c r="O54" s="28">
        <v>18</v>
      </c>
      <c r="P54" s="28"/>
      <c r="Q54" s="28"/>
      <c r="R54" s="28"/>
      <c r="S54" s="28"/>
      <c r="T54" s="28"/>
      <c r="U54" s="28"/>
      <c r="V54" s="28"/>
      <c r="W54" s="29">
        <f t="shared" si="0"/>
        <v>1</v>
      </c>
      <c r="X54"/>
      <c r="Y54" s="30">
        <f>+VLOOKUP(A54,'Prime 22'!A:AI,35,0)</f>
        <v>7.2222222222222143</v>
      </c>
      <c r="Z54" s="27">
        <v>129.99999999999997</v>
      </c>
      <c r="AA54" s="25"/>
      <c r="AB54" s="27">
        <f t="shared" si="3"/>
        <v>129.96</v>
      </c>
      <c r="AC54" s="31">
        <f t="shared" si="4"/>
        <v>0</v>
      </c>
      <c r="AD54" s="31">
        <f t="shared" si="5"/>
        <v>0</v>
      </c>
      <c r="AE54" s="31">
        <f t="shared" si="6"/>
        <v>0</v>
      </c>
      <c r="AF54" s="31">
        <f t="shared" si="7"/>
        <v>0</v>
      </c>
      <c r="AG54" s="31">
        <f t="shared" si="8"/>
        <v>129.96</v>
      </c>
      <c r="AH54" s="31">
        <f t="shared" si="9"/>
        <v>0</v>
      </c>
      <c r="AI54" s="31">
        <f t="shared" si="10"/>
        <v>0</v>
      </c>
      <c r="AJ54" s="31">
        <f t="shared" si="11"/>
        <v>0</v>
      </c>
      <c r="AK54" s="31">
        <f t="shared" si="12"/>
        <v>0</v>
      </c>
      <c r="AL54" s="31">
        <f t="shared" si="13"/>
        <v>0</v>
      </c>
      <c r="AM54" s="31">
        <f t="shared" si="14"/>
        <v>0</v>
      </c>
      <c r="AN54" s="31">
        <f t="shared" si="15"/>
        <v>0</v>
      </c>
      <c r="AO54" s="29">
        <f t="shared" si="16"/>
        <v>267.18222222222221</v>
      </c>
    </row>
    <row r="55" spans="1:41" ht="20.25" customHeight="1">
      <c r="A55" t="s">
        <v>167</v>
      </c>
      <c r="B55" s="58"/>
      <c r="C55" s="58"/>
      <c r="D55">
        <v>160</v>
      </c>
      <c r="E55" s="2">
        <v>130</v>
      </c>
      <c r="F55" s="25">
        <v>11.25</v>
      </c>
      <c r="G55" s="26">
        <f>VLOOKUP(A55,'Prime 22'!A:T,20,0)</f>
        <v>0</v>
      </c>
      <c r="H55" s="27">
        <v>18</v>
      </c>
      <c r="J55" s="27">
        <f t="shared" si="17"/>
        <v>18</v>
      </c>
      <c r="K55" s="28"/>
      <c r="L55" s="28"/>
      <c r="M55" s="28"/>
      <c r="N55" s="28"/>
      <c r="O55" s="28"/>
      <c r="P55" s="28"/>
      <c r="Q55" s="28"/>
      <c r="R55" s="28"/>
      <c r="S55" s="28"/>
      <c r="T55" s="28"/>
      <c r="U55" s="28">
        <v>18</v>
      </c>
      <c r="V55" s="28"/>
      <c r="W55" s="29">
        <f t="shared" si="0"/>
        <v>0</v>
      </c>
      <c r="X55"/>
      <c r="Y55" s="30">
        <f>+VLOOKUP(A55,'Prime 22'!A:AI,35,0)</f>
        <v>0</v>
      </c>
      <c r="Z55" s="27">
        <v>129.99999999999997</v>
      </c>
      <c r="AA55" s="25"/>
      <c r="AB55" s="27">
        <f t="shared" si="3"/>
        <v>129.96</v>
      </c>
      <c r="AC55" s="31">
        <f t="shared" si="4"/>
        <v>0</v>
      </c>
      <c r="AD55" s="31">
        <f t="shared" si="5"/>
        <v>0</v>
      </c>
      <c r="AE55" s="31">
        <f t="shared" si="6"/>
        <v>0</v>
      </c>
      <c r="AF55" s="31">
        <f t="shared" si="7"/>
        <v>0</v>
      </c>
      <c r="AG55" s="31">
        <f t="shared" si="8"/>
        <v>0</v>
      </c>
      <c r="AH55" s="31">
        <f t="shared" si="9"/>
        <v>0</v>
      </c>
      <c r="AI55" s="31">
        <f t="shared" si="10"/>
        <v>0</v>
      </c>
      <c r="AJ55" s="31">
        <f t="shared" si="11"/>
        <v>0</v>
      </c>
      <c r="AK55" s="31">
        <f t="shared" si="12"/>
        <v>0</v>
      </c>
      <c r="AL55" s="31">
        <f t="shared" si="13"/>
        <v>0</v>
      </c>
      <c r="AM55" s="31">
        <f t="shared" si="14"/>
        <v>129.96</v>
      </c>
      <c r="AN55" s="31">
        <f t="shared" si="15"/>
        <v>0</v>
      </c>
      <c r="AO55" s="29">
        <f t="shared" si="16"/>
        <v>259.95999999999998</v>
      </c>
    </row>
    <row r="56" spans="1:41" ht="20.25" customHeight="1">
      <c r="A56" t="s">
        <v>168</v>
      </c>
      <c r="D56">
        <v>972</v>
      </c>
      <c r="E56" s="2">
        <v>130</v>
      </c>
      <c r="F56" s="25">
        <v>11.25</v>
      </c>
      <c r="G56" s="26">
        <f>VLOOKUP(A56,'Prime 22'!A:T,20,0)</f>
        <v>0</v>
      </c>
      <c r="H56" s="27">
        <v>18</v>
      </c>
      <c r="J56" s="27">
        <f t="shared" si="17"/>
        <v>18</v>
      </c>
      <c r="K56" s="28"/>
      <c r="L56" s="28"/>
      <c r="M56" s="28"/>
      <c r="N56" s="28"/>
      <c r="O56" s="28"/>
      <c r="P56" s="28"/>
      <c r="Q56" s="134"/>
      <c r="R56" s="136">
        <v>10</v>
      </c>
      <c r="S56" s="136">
        <v>8</v>
      </c>
      <c r="T56" s="28"/>
      <c r="U56" s="28"/>
      <c r="V56" s="28"/>
      <c r="W56" s="29">
        <f t="shared" si="0"/>
        <v>0</v>
      </c>
      <c r="X56"/>
      <c r="Y56" s="30">
        <f>+VLOOKUP(A56,'Prime 22'!A:AI,35,0)</f>
        <v>0</v>
      </c>
      <c r="Z56" s="27">
        <v>129.99999999999997</v>
      </c>
      <c r="AA56" s="25"/>
      <c r="AB56" s="27">
        <f t="shared" si="3"/>
        <v>129.96</v>
      </c>
      <c r="AC56" s="31">
        <f t="shared" si="4"/>
        <v>0</v>
      </c>
      <c r="AD56" s="31">
        <f t="shared" si="5"/>
        <v>0</v>
      </c>
      <c r="AE56" s="31">
        <f t="shared" si="6"/>
        <v>0</v>
      </c>
      <c r="AF56" s="31">
        <f t="shared" si="7"/>
        <v>0</v>
      </c>
      <c r="AG56" s="31">
        <f t="shared" si="8"/>
        <v>0</v>
      </c>
      <c r="AH56" s="31">
        <f t="shared" si="9"/>
        <v>0</v>
      </c>
      <c r="AI56" s="31">
        <f t="shared" si="10"/>
        <v>0</v>
      </c>
      <c r="AJ56" s="31">
        <f t="shared" si="11"/>
        <v>72.2</v>
      </c>
      <c r="AK56" s="31">
        <f t="shared" si="12"/>
        <v>57.76</v>
      </c>
      <c r="AL56" s="31">
        <f t="shared" si="13"/>
        <v>0</v>
      </c>
      <c r="AM56" s="31">
        <f t="shared" si="14"/>
        <v>0</v>
      </c>
      <c r="AN56" s="31">
        <f t="shared" si="15"/>
        <v>0</v>
      </c>
      <c r="AO56" s="29">
        <f t="shared" si="16"/>
        <v>259.95999999999998</v>
      </c>
    </row>
    <row r="57" spans="1:41" ht="20.25" customHeight="1">
      <c r="A57" t="s">
        <v>169</v>
      </c>
      <c r="D57">
        <v>160</v>
      </c>
      <c r="E57" s="2">
        <v>130</v>
      </c>
      <c r="F57" s="25">
        <v>11.25</v>
      </c>
      <c r="G57" s="26">
        <f>VLOOKUP(A57,'Prime 22'!A:T,20,0)</f>
        <v>0</v>
      </c>
      <c r="H57" s="27">
        <v>18</v>
      </c>
      <c r="J57" s="27">
        <f t="shared" si="17"/>
        <v>0</v>
      </c>
      <c r="K57" s="28"/>
      <c r="L57" s="28"/>
      <c r="M57" s="28"/>
      <c r="N57" s="28"/>
      <c r="O57" s="28"/>
      <c r="P57" s="28"/>
      <c r="Q57" s="28"/>
      <c r="R57" s="28"/>
      <c r="S57" s="28"/>
      <c r="T57" s="28"/>
      <c r="U57" s="28"/>
      <c r="V57" s="28"/>
      <c r="W57" s="29">
        <f t="shared" si="0"/>
        <v>18</v>
      </c>
      <c r="X57"/>
      <c r="Y57" s="30">
        <f>+VLOOKUP(A57,'Prime 22'!A:AI,35,0)</f>
        <v>0</v>
      </c>
      <c r="Z57" s="27">
        <v>129.99999999999997</v>
      </c>
      <c r="AA57" s="25"/>
      <c r="AB57" s="27">
        <f t="shared" si="3"/>
        <v>0</v>
      </c>
      <c r="AC57" s="31">
        <f t="shared" si="4"/>
        <v>0</v>
      </c>
      <c r="AD57" s="31">
        <f t="shared" si="5"/>
        <v>0</v>
      </c>
      <c r="AE57" s="31">
        <f t="shared" si="6"/>
        <v>0</v>
      </c>
      <c r="AF57" s="31">
        <f t="shared" si="7"/>
        <v>0</v>
      </c>
      <c r="AG57" s="31">
        <f t="shared" si="8"/>
        <v>0</v>
      </c>
      <c r="AH57" s="31">
        <f t="shared" si="9"/>
        <v>0</v>
      </c>
      <c r="AI57" s="31">
        <f t="shared" si="10"/>
        <v>0</v>
      </c>
      <c r="AJ57" s="31">
        <f t="shared" si="11"/>
        <v>0</v>
      </c>
      <c r="AK57" s="31">
        <f t="shared" si="12"/>
        <v>0</v>
      </c>
      <c r="AL57" s="31">
        <f t="shared" si="13"/>
        <v>0</v>
      </c>
      <c r="AM57" s="31">
        <f t="shared" si="14"/>
        <v>0</v>
      </c>
      <c r="AN57" s="31">
        <f t="shared" si="15"/>
        <v>0</v>
      </c>
      <c r="AO57" s="29">
        <f t="shared" si="16"/>
        <v>129.99999999999997</v>
      </c>
    </row>
    <row r="58" spans="1:41" ht="20.25" customHeight="1">
      <c r="A58" t="s">
        <v>170</v>
      </c>
      <c r="D58">
        <v>290</v>
      </c>
      <c r="E58" s="2">
        <v>130</v>
      </c>
      <c r="F58" s="25">
        <v>11.25</v>
      </c>
      <c r="G58" s="26">
        <f>VLOOKUP(A58,'Prime 22'!A:T,20,0)</f>
        <v>0</v>
      </c>
      <c r="H58" s="27">
        <v>18</v>
      </c>
      <c r="J58" s="27">
        <f t="shared" si="17"/>
        <v>18</v>
      </c>
      <c r="K58" s="28"/>
      <c r="L58" s="28"/>
      <c r="M58" s="136">
        <v>18</v>
      </c>
      <c r="N58" s="28"/>
      <c r="O58" s="28"/>
      <c r="P58" s="28"/>
      <c r="Q58" s="28"/>
      <c r="R58" s="28"/>
      <c r="S58" s="28"/>
      <c r="T58" s="28"/>
      <c r="U58" s="28"/>
      <c r="V58" s="28"/>
      <c r="W58" s="29">
        <f t="shared" si="0"/>
        <v>0</v>
      </c>
      <c r="X58"/>
      <c r="Y58" s="30">
        <f>+VLOOKUP(A58,'Prime 22'!A:AI,35,0)</f>
        <v>0</v>
      </c>
      <c r="Z58" s="27">
        <v>129.99999999999997</v>
      </c>
      <c r="AA58" s="25"/>
      <c r="AB58" s="27">
        <f t="shared" si="3"/>
        <v>129.96</v>
      </c>
      <c r="AC58" s="31">
        <f t="shared" si="4"/>
        <v>0</v>
      </c>
      <c r="AD58" s="31">
        <f t="shared" si="5"/>
        <v>0</v>
      </c>
      <c r="AE58" s="31">
        <f t="shared" si="6"/>
        <v>129.96</v>
      </c>
      <c r="AF58" s="31">
        <f t="shared" si="7"/>
        <v>0</v>
      </c>
      <c r="AG58" s="31">
        <f t="shared" si="8"/>
        <v>0</v>
      </c>
      <c r="AH58" s="31">
        <f t="shared" si="9"/>
        <v>0</v>
      </c>
      <c r="AI58" s="31">
        <f t="shared" si="10"/>
        <v>0</v>
      </c>
      <c r="AJ58" s="31">
        <f t="shared" si="11"/>
        <v>0</v>
      </c>
      <c r="AK58" s="31">
        <f t="shared" si="12"/>
        <v>0</v>
      </c>
      <c r="AL58" s="31">
        <f t="shared" si="13"/>
        <v>0</v>
      </c>
      <c r="AM58" s="31">
        <f t="shared" si="14"/>
        <v>0</v>
      </c>
      <c r="AN58" s="31">
        <f t="shared" si="15"/>
        <v>0</v>
      </c>
      <c r="AO58" s="29">
        <f t="shared" si="16"/>
        <v>259.95999999999998</v>
      </c>
    </row>
    <row r="59" spans="1:41" ht="20.25" customHeight="1">
      <c r="A59" t="s">
        <v>171</v>
      </c>
      <c r="B59" s="58"/>
      <c r="D59">
        <v>620</v>
      </c>
      <c r="E59" s="2">
        <v>130</v>
      </c>
      <c r="F59" s="25">
        <v>11.25</v>
      </c>
      <c r="G59" s="26">
        <f>VLOOKUP(A59,'Prime 22'!A:T,20,0)</f>
        <v>18</v>
      </c>
      <c r="H59" s="27">
        <v>18</v>
      </c>
      <c r="J59" s="27">
        <f t="shared" si="17"/>
        <v>6</v>
      </c>
      <c r="K59" s="28"/>
      <c r="L59" s="28"/>
      <c r="M59" s="28">
        <v>6</v>
      </c>
      <c r="N59" s="28"/>
      <c r="O59" s="28"/>
      <c r="P59" s="28"/>
      <c r="Q59" s="28"/>
      <c r="R59" s="28"/>
      <c r="S59" s="28"/>
      <c r="T59" s="28"/>
      <c r="U59" s="28"/>
      <c r="V59" s="28"/>
      <c r="W59" s="29">
        <f t="shared" si="0"/>
        <v>30</v>
      </c>
      <c r="X59"/>
      <c r="Y59" s="30">
        <f>+VLOOKUP(A59,'Prime 22'!A:AI,35,0)</f>
        <v>130</v>
      </c>
      <c r="Z59" s="27">
        <v>129.99999999999997</v>
      </c>
      <c r="AA59" s="25"/>
      <c r="AB59" s="27">
        <f t="shared" si="3"/>
        <v>43.32</v>
      </c>
      <c r="AC59" s="31">
        <f t="shared" si="4"/>
        <v>0</v>
      </c>
      <c r="AD59" s="31">
        <f t="shared" si="5"/>
        <v>0</v>
      </c>
      <c r="AE59" s="31">
        <f t="shared" si="6"/>
        <v>43.32</v>
      </c>
      <c r="AF59" s="31">
        <f t="shared" si="7"/>
        <v>0</v>
      </c>
      <c r="AG59" s="31">
        <f t="shared" si="8"/>
        <v>0</v>
      </c>
      <c r="AH59" s="31">
        <f t="shared" si="9"/>
        <v>0</v>
      </c>
      <c r="AI59" s="31">
        <f t="shared" si="10"/>
        <v>0</v>
      </c>
      <c r="AJ59" s="31">
        <f t="shared" si="11"/>
        <v>0</v>
      </c>
      <c r="AK59" s="31">
        <f t="shared" si="12"/>
        <v>0</v>
      </c>
      <c r="AL59" s="31">
        <f t="shared" si="13"/>
        <v>0</v>
      </c>
      <c r="AM59" s="31">
        <f t="shared" si="14"/>
        <v>0</v>
      </c>
      <c r="AN59" s="31">
        <f t="shared" si="15"/>
        <v>0</v>
      </c>
      <c r="AO59" s="29">
        <f t="shared" si="16"/>
        <v>303.32</v>
      </c>
    </row>
    <row r="60" spans="1:41" ht="20.25" customHeight="1">
      <c r="A60" t="s">
        <v>172</v>
      </c>
      <c r="D60">
        <v>282</v>
      </c>
      <c r="E60" s="2">
        <v>130</v>
      </c>
      <c r="F60" s="25">
        <v>11.25</v>
      </c>
      <c r="G60" s="26">
        <f>VLOOKUP(A60,'Prime 22'!A:T,20,0)</f>
        <v>0</v>
      </c>
      <c r="H60" s="27">
        <v>18</v>
      </c>
      <c r="J60" s="27">
        <f t="shared" si="17"/>
        <v>18</v>
      </c>
      <c r="K60" s="28"/>
      <c r="L60" s="28"/>
      <c r="M60" s="136">
        <v>18</v>
      </c>
      <c r="N60" s="28"/>
      <c r="O60" s="28"/>
      <c r="P60" s="28"/>
      <c r="Q60" s="28"/>
      <c r="R60" s="28"/>
      <c r="S60" s="28"/>
      <c r="T60" s="28"/>
      <c r="U60" s="28"/>
      <c r="V60" s="28"/>
      <c r="W60" s="29">
        <f t="shared" si="0"/>
        <v>0</v>
      </c>
      <c r="X60"/>
      <c r="Y60" s="30">
        <f>+VLOOKUP(A60,'Prime 22'!A:AI,35,0)</f>
        <v>0</v>
      </c>
      <c r="Z60" s="27">
        <v>129.99999999999997</v>
      </c>
      <c r="AA60" s="25"/>
      <c r="AB60" s="27">
        <f t="shared" si="3"/>
        <v>129.96</v>
      </c>
      <c r="AC60" s="31">
        <f t="shared" si="4"/>
        <v>0</v>
      </c>
      <c r="AD60" s="31">
        <f t="shared" si="5"/>
        <v>0</v>
      </c>
      <c r="AE60" s="31">
        <f t="shared" si="6"/>
        <v>129.96</v>
      </c>
      <c r="AF60" s="31">
        <f t="shared" si="7"/>
        <v>0</v>
      </c>
      <c r="AG60" s="31">
        <f t="shared" si="8"/>
        <v>0</v>
      </c>
      <c r="AH60" s="31">
        <f t="shared" si="9"/>
        <v>0</v>
      </c>
      <c r="AI60" s="31">
        <f t="shared" si="10"/>
        <v>0</v>
      </c>
      <c r="AJ60" s="31">
        <f t="shared" si="11"/>
        <v>0</v>
      </c>
      <c r="AK60" s="31">
        <f t="shared" si="12"/>
        <v>0</v>
      </c>
      <c r="AL60" s="31">
        <f t="shared" si="13"/>
        <v>0</v>
      </c>
      <c r="AM60" s="31">
        <f t="shared" si="14"/>
        <v>0</v>
      </c>
      <c r="AN60" s="31">
        <f t="shared" si="15"/>
        <v>0</v>
      </c>
      <c r="AO60" s="29">
        <f t="shared" si="16"/>
        <v>259.95999999999998</v>
      </c>
    </row>
    <row r="61" spans="1:41" ht="20.25" customHeight="1">
      <c r="A61" t="s">
        <v>173</v>
      </c>
      <c r="D61">
        <v>160</v>
      </c>
      <c r="E61" s="2">
        <v>130</v>
      </c>
      <c r="F61" s="25">
        <v>11.25</v>
      </c>
      <c r="G61" s="26">
        <f>VLOOKUP(A61,'Prime 22'!A:T,20,0)</f>
        <v>18</v>
      </c>
      <c r="H61" s="27">
        <v>18</v>
      </c>
      <c r="J61" s="27">
        <f t="shared" si="17"/>
        <v>18</v>
      </c>
      <c r="K61" s="28"/>
      <c r="L61" s="28"/>
      <c r="M61" s="28"/>
      <c r="N61" s="136">
        <v>18</v>
      </c>
      <c r="O61" s="28"/>
      <c r="P61" s="28"/>
      <c r="Q61" s="28"/>
      <c r="R61" s="28"/>
      <c r="S61" s="28"/>
      <c r="T61" s="28"/>
      <c r="U61" s="28"/>
      <c r="V61" s="28"/>
      <c r="W61" s="29">
        <f t="shared" si="0"/>
        <v>18</v>
      </c>
      <c r="X61"/>
      <c r="Y61" s="30">
        <f>+VLOOKUP(A61,'Prime 22'!A:AI,35,0)</f>
        <v>130</v>
      </c>
      <c r="Z61" s="27">
        <v>129.99999999999997</v>
      </c>
      <c r="AA61" s="25"/>
      <c r="AB61" s="27">
        <f t="shared" si="3"/>
        <v>129.96</v>
      </c>
      <c r="AC61" s="31">
        <f t="shared" si="4"/>
        <v>0</v>
      </c>
      <c r="AD61" s="31">
        <f t="shared" si="5"/>
        <v>0</v>
      </c>
      <c r="AE61" s="31">
        <f t="shared" si="6"/>
        <v>0</v>
      </c>
      <c r="AF61" s="31">
        <f t="shared" si="7"/>
        <v>129.96</v>
      </c>
      <c r="AG61" s="31">
        <f t="shared" si="8"/>
        <v>0</v>
      </c>
      <c r="AH61" s="31">
        <f t="shared" si="9"/>
        <v>0</v>
      </c>
      <c r="AI61" s="31">
        <f t="shared" si="10"/>
        <v>0</v>
      </c>
      <c r="AJ61" s="31">
        <f t="shared" si="11"/>
        <v>0</v>
      </c>
      <c r="AK61" s="31">
        <f t="shared" si="12"/>
        <v>0</v>
      </c>
      <c r="AL61" s="31">
        <f t="shared" si="13"/>
        <v>0</v>
      </c>
      <c r="AM61" s="31">
        <f t="shared" si="14"/>
        <v>0</v>
      </c>
      <c r="AN61" s="31">
        <f t="shared" si="15"/>
        <v>0</v>
      </c>
      <c r="AO61" s="29">
        <f t="shared" si="16"/>
        <v>389.96000000000004</v>
      </c>
    </row>
    <row r="62" spans="1:41" ht="20.25" customHeight="1">
      <c r="A62" t="s">
        <v>174</v>
      </c>
      <c r="B62" s="58"/>
      <c r="C62" s="58"/>
      <c r="D62">
        <v>972</v>
      </c>
      <c r="E62" s="2">
        <v>130</v>
      </c>
      <c r="F62" s="25">
        <v>11.25</v>
      </c>
      <c r="G62" s="26">
        <f>VLOOKUP(A62,'Prime 22'!A:T,20,0)</f>
        <v>0</v>
      </c>
      <c r="H62" s="27">
        <v>18</v>
      </c>
      <c r="J62" s="27">
        <f t="shared" si="17"/>
        <v>18</v>
      </c>
      <c r="K62" s="28"/>
      <c r="L62" s="28"/>
      <c r="M62" s="28"/>
      <c r="N62" s="28"/>
      <c r="O62" s="28"/>
      <c r="P62" s="28"/>
      <c r="Q62" s="28"/>
      <c r="R62" s="28"/>
      <c r="S62" s="28"/>
      <c r="T62" s="28">
        <v>18</v>
      </c>
      <c r="U62" s="28"/>
      <c r="V62" s="28"/>
      <c r="W62" s="29">
        <f t="shared" si="0"/>
        <v>0</v>
      </c>
      <c r="X62"/>
      <c r="Y62" s="30">
        <f>+VLOOKUP(A62,'Prime 22'!A:AI,35,0)</f>
        <v>0</v>
      </c>
      <c r="Z62" s="27">
        <v>129.99999999999997</v>
      </c>
      <c r="AA62" s="25"/>
      <c r="AB62" s="27">
        <f t="shared" si="3"/>
        <v>129.96</v>
      </c>
      <c r="AC62" s="31">
        <f t="shared" si="4"/>
        <v>0</v>
      </c>
      <c r="AD62" s="31">
        <f t="shared" si="5"/>
        <v>0</v>
      </c>
      <c r="AE62" s="31">
        <f t="shared" si="6"/>
        <v>0</v>
      </c>
      <c r="AF62" s="31">
        <f t="shared" si="7"/>
        <v>0</v>
      </c>
      <c r="AG62" s="31">
        <f t="shared" si="8"/>
        <v>0</v>
      </c>
      <c r="AH62" s="31">
        <f t="shared" si="9"/>
        <v>0</v>
      </c>
      <c r="AI62" s="31">
        <f t="shared" si="10"/>
        <v>0</v>
      </c>
      <c r="AJ62" s="31">
        <f t="shared" si="11"/>
        <v>0</v>
      </c>
      <c r="AK62" s="31">
        <f t="shared" si="12"/>
        <v>0</v>
      </c>
      <c r="AL62" s="31">
        <f t="shared" si="13"/>
        <v>129.96</v>
      </c>
      <c r="AM62" s="31">
        <f t="shared" si="14"/>
        <v>0</v>
      </c>
      <c r="AN62" s="31">
        <f t="shared" si="15"/>
        <v>0</v>
      </c>
      <c r="AO62" s="29">
        <f t="shared" si="16"/>
        <v>259.95999999999998</v>
      </c>
    </row>
    <row r="63" spans="1:41" ht="20.25" customHeight="1">
      <c r="A63" t="s">
        <v>175</v>
      </c>
      <c r="B63" s="58"/>
      <c r="C63" s="58"/>
      <c r="D63">
        <v>160</v>
      </c>
      <c r="E63" s="2">
        <v>130</v>
      </c>
      <c r="F63" s="25">
        <v>11.25</v>
      </c>
      <c r="G63" s="26">
        <f>VLOOKUP(A63,'Prime 22'!A:T,20,0)</f>
        <v>0</v>
      </c>
      <c r="H63" s="27">
        <v>18</v>
      </c>
      <c r="J63" s="27">
        <f t="shared" si="17"/>
        <v>18</v>
      </c>
      <c r="K63" s="28"/>
      <c r="L63" s="28"/>
      <c r="M63" s="28"/>
      <c r="N63" s="28"/>
      <c r="O63" s="28"/>
      <c r="P63" s="28"/>
      <c r="Q63" s="28"/>
      <c r="R63" s="28"/>
      <c r="S63" s="28"/>
      <c r="T63" s="28">
        <v>18</v>
      </c>
      <c r="U63" s="28"/>
      <c r="V63" s="28"/>
      <c r="W63" s="29">
        <f t="shared" si="0"/>
        <v>0</v>
      </c>
      <c r="X63"/>
      <c r="Y63" s="30">
        <f>+VLOOKUP(A63,'Prime 22'!A:AI,35,0)</f>
        <v>0</v>
      </c>
      <c r="Z63" s="27">
        <v>129.99999999999997</v>
      </c>
      <c r="AA63" s="25"/>
      <c r="AB63" s="27">
        <f t="shared" si="3"/>
        <v>129.96</v>
      </c>
      <c r="AC63" s="31">
        <f t="shared" si="4"/>
        <v>0</v>
      </c>
      <c r="AD63" s="31">
        <f t="shared" si="5"/>
        <v>0</v>
      </c>
      <c r="AE63" s="31">
        <f t="shared" si="6"/>
        <v>0</v>
      </c>
      <c r="AF63" s="31">
        <f t="shared" si="7"/>
        <v>0</v>
      </c>
      <c r="AG63" s="31">
        <f t="shared" si="8"/>
        <v>0</v>
      </c>
      <c r="AH63" s="31">
        <f t="shared" si="9"/>
        <v>0</v>
      </c>
      <c r="AI63" s="31">
        <f t="shared" si="10"/>
        <v>0</v>
      </c>
      <c r="AJ63" s="31">
        <f t="shared" si="11"/>
        <v>0</v>
      </c>
      <c r="AK63" s="31">
        <f t="shared" si="12"/>
        <v>0</v>
      </c>
      <c r="AL63" s="31">
        <f t="shared" si="13"/>
        <v>129.96</v>
      </c>
      <c r="AM63" s="31">
        <f t="shared" si="14"/>
        <v>0</v>
      </c>
      <c r="AN63" s="31">
        <f t="shared" si="15"/>
        <v>0</v>
      </c>
      <c r="AO63" s="29">
        <f t="shared" si="16"/>
        <v>259.95999999999998</v>
      </c>
    </row>
    <row r="64" spans="1:41" ht="20.25" customHeight="1">
      <c r="A64" t="s">
        <v>176</v>
      </c>
      <c r="D64">
        <v>160</v>
      </c>
      <c r="E64" s="2">
        <v>130</v>
      </c>
      <c r="F64" s="25">
        <v>11.25</v>
      </c>
      <c r="G64" s="26">
        <f>VLOOKUP(A64,'Prime 22'!A:T,20,0)</f>
        <v>0</v>
      </c>
      <c r="H64" s="27">
        <v>18</v>
      </c>
      <c r="J64" s="27">
        <f t="shared" si="17"/>
        <v>10</v>
      </c>
      <c r="K64" s="28">
        <v>10</v>
      </c>
      <c r="L64" s="28"/>
      <c r="M64" s="28"/>
      <c r="N64" s="28"/>
      <c r="O64" s="28"/>
      <c r="P64" s="28"/>
      <c r="Q64" s="28"/>
      <c r="R64" s="28"/>
      <c r="S64" s="28"/>
      <c r="T64" s="28"/>
      <c r="U64" s="28"/>
      <c r="V64" s="28"/>
      <c r="W64" s="29">
        <f t="shared" si="0"/>
        <v>8</v>
      </c>
      <c r="X64"/>
      <c r="Y64" s="30">
        <f>+VLOOKUP(A64,'Prime 22'!A:AI,35,0)</f>
        <v>0</v>
      </c>
      <c r="Z64" s="27">
        <v>129.99999999999997</v>
      </c>
      <c r="AA64" s="25"/>
      <c r="AB64" s="27">
        <f t="shared" si="3"/>
        <v>72.2</v>
      </c>
      <c r="AC64" s="31">
        <f t="shared" si="4"/>
        <v>72.2</v>
      </c>
      <c r="AD64" s="31">
        <f t="shared" si="5"/>
        <v>0</v>
      </c>
      <c r="AE64" s="31">
        <f t="shared" si="6"/>
        <v>0</v>
      </c>
      <c r="AF64" s="31">
        <f t="shared" si="7"/>
        <v>0</v>
      </c>
      <c r="AG64" s="31">
        <f t="shared" si="8"/>
        <v>0</v>
      </c>
      <c r="AH64" s="31">
        <f t="shared" si="9"/>
        <v>0</v>
      </c>
      <c r="AI64" s="31">
        <f t="shared" si="10"/>
        <v>0</v>
      </c>
      <c r="AJ64" s="31">
        <f t="shared" si="11"/>
        <v>0</v>
      </c>
      <c r="AK64" s="31">
        <f t="shared" si="12"/>
        <v>0</v>
      </c>
      <c r="AL64" s="31">
        <f t="shared" si="13"/>
        <v>0</v>
      </c>
      <c r="AM64" s="31">
        <f t="shared" si="14"/>
        <v>0</v>
      </c>
      <c r="AN64" s="31">
        <f t="shared" si="15"/>
        <v>0</v>
      </c>
      <c r="AO64" s="29">
        <f t="shared" si="16"/>
        <v>202.2</v>
      </c>
    </row>
    <row r="65" spans="1:41" ht="20.25" customHeight="1">
      <c r="A65" t="s">
        <v>177</v>
      </c>
      <c r="B65" s="58"/>
      <c r="C65" s="58"/>
      <c r="D65">
        <v>160</v>
      </c>
      <c r="E65" s="2">
        <v>130</v>
      </c>
      <c r="F65" s="25">
        <v>11.25</v>
      </c>
      <c r="G65" s="26">
        <f>VLOOKUP(A65,'Prime 22'!A:T,20,0)</f>
        <v>0</v>
      </c>
      <c r="H65" s="27">
        <v>18</v>
      </c>
      <c r="J65" s="27">
        <f t="shared" si="17"/>
        <v>18</v>
      </c>
      <c r="K65" s="28"/>
      <c r="L65" s="28"/>
      <c r="M65" s="28"/>
      <c r="N65" s="28"/>
      <c r="O65" s="28"/>
      <c r="P65" s="28"/>
      <c r="Q65" s="28"/>
      <c r="R65" s="28"/>
      <c r="S65" s="28"/>
      <c r="T65" s="28"/>
      <c r="U65" s="28">
        <v>18</v>
      </c>
      <c r="V65" s="28"/>
      <c r="W65" s="29">
        <f t="shared" si="0"/>
        <v>0</v>
      </c>
      <c r="X65"/>
      <c r="Y65" s="30">
        <f>+VLOOKUP(A65,'Prime 22'!A:AI,35,0)</f>
        <v>0</v>
      </c>
      <c r="Z65" s="27">
        <v>129.99999999999997</v>
      </c>
      <c r="AA65" s="25"/>
      <c r="AB65" s="27">
        <f t="shared" si="3"/>
        <v>129.96</v>
      </c>
      <c r="AC65" s="31">
        <f t="shared" si="4"/>
        <v>0</v>
      </c>
      <c r="AD65" s="31">
        <f t="shared" si="5"/>
        <v>0</v>
      </c>
      <c r="AE65" s="31">
        <f t="shared" si="6"/>
        <v>0</v>
      </c>
      <c r="AF65" s="31">
        <f t="shared" si="7"/>
        <v>0</v>
      </c>
      <c r="AG65" s="31">
        <f t="shared" si="8"/>
        <v>0</v>
      </c>
      <c r="AH65" s="31">
        <f t="shared" si="9"/>
        <v>0</v>
      </c>
      <c r="AI65" s="31">
        <f t="shared" si="10"/>
        <v>0</v>
      </c>
      <c r="AJ65" s="31">
        <f t="shared" si="11"/>
        <v>0</v>
      </c>
      <c r="AK65" s="31">
        <f t="shared" si="12"/>
        <v>0</v>
      </c>
      <c r="AL65" s="31">
        <f t="shared" si="13"/>
        <v>0</v>
      </c>
      <c r="AM65" s="31">
        <f t="shared" si="14"/>
        <v>129.96</v>
      </c>
      <c r="AN65" s="31">
        <f t="shared" si="15"/>
        <v>0</v>
      </c>
      <c r="AO65" s="29">
        <f t="shared" si="16"/>
        <v>259.95999999999998</v>
      </c>
    </row>
    <row r="66" spans="1:41" ht="20.25" customHeight="1">
      <c r="A66" t="s">
        <v>178</v>
      </c>
      <c r="B66" s="58"/>
      <c r="C66" s="58"/>
      <c r="D66">
        <v>160</v>
      </c>
      <c r="E66" s="2">
        <v>130</v>
      </c>
      <c r="F66" s="25">
        <v>11.25</v>
      </c>
      <c r="G66" s="26">
        <f>VLOOKUP(A66,'Prime 22'!A:T,20,0)</f>
        <v>0</v>
      </c>
      <c r="H66" s="27">
        <v>18</v>
      </c>
      <c r="J66" s="27">
        <f t="shared" si="17"/>
        <v>18</v>
      </c>
      <c r="K66" s="28"/>
      <c r="L66" s="28"/>
      <c r="M66" s="28"/>
      <c r="N66" s="28"/>
      <c r="O66" s="28"/>
      <c r="P66" s="28"/>
      <c r="Q66" s="28"/>
      <c r="R66" s="28"/>
      <c r="S66" s="28"/>
      <c r="T66" s="28">
        <v>18</v>
      </c>
      <c r="U66" s="28"/>
      <c r="V66" s="28"/>
      <c r="W66" s="29">
        <f t="shared" si="0"/>
        <v>0</v>
      </c>
      <c r="X66"/>
      <c r="Y66" s="30">
        <f>+VLOOKUP(A66,'Prime 22'!A:AI,35,0)</f>
        <v>0</v>
      </c>
      <c r="Z66" s="27">
        <v>129.99999999999997</v>
      </c>
      <c r="AA66" s="25"/>
      <c r="AB66" s="27">
        <f t="shared" si="3"/>
        <v>129.96</v>
      </c>
      <c r="AC66" s="31">
        <f t="shared" si="4"/>
        <v>0</v>
      </c>
      <c r="AD66" s="31">
        <f t="shared" si="5"/>
        <v>0</v>
      </c>
      <c r="AE66" s="31">
        <f t="shared" si="6"/>
        <v>0</v>
      </c>
      <c r="AF66" s="31">
        <f t="shared" si="7"/>
        <v>0</v>
      </c>
      <c r="AG66" s="31">
        <f t="shared" si="8"/>
        <v>0</v>
      </c>
      <c r="AH66" s="31">
        <f t="shared" si="9"/>
        <v>0</v>
      </c>
      <c r="AI66" s="31">
        <f t="shared" si="10"/>
        <v>0</v>
      </c>
      <c r="AJ66" s="31">
        <f t="shared" si="11"/>
        <v>0</v>
      </c>
      <c r="AK66" s="31">
        <f t="shared" si="12"/>
        <v>0</v>
      </c>
      <c r="AL66" s="31">
        <f t="shared" si="13"/>
        <v>129.96</v>
      </c>
      <c r="AM66" s="31">
        <f t="shared" si="14"/>
        <v>0</v>
      </c>
      <c r="AN66" s="31">
        <f t="shared" si="15"/>
        <v>0</v>
      </c>
      <c r="AO66" s="29">
        <f t="shared" si="16"/>
        <v>259.95999999999998</v>
      </c>
    </row>
    <row r="67" spans="1:41" ht="20.25" customHeight="1">
      <c r="A67" t="s">
        <v>179</v>
      </c>
      <c r="B67" s="58"/>
      <c r="C67" s="58"/>
      <c r="D67">
        <v>160</v>
      </c>
      <c r="E67" s="2">
        <v>130</v>
      </c>
      <c r="F67" s="25">
        <v>11.25</v>
      </c>
      <c r="G67" s="26">
        <f>VLOOKUP(A67,'Prime 22'!A:T,20,0)</f>
        <v>0</v>
      </c>
      <c r="H67" s="27">
        <v>18</v>
      </c>
      <c r="J67" s="27">
        <f t="shared" si="17"/>
        <v>18</v>
      </c>
      <c r="K67" s="28"/>
      <c r="L67" s="28"/>
      <c r="M67" s="28"/>
      <c r="N67" s="28"/>
      <c r="O67" s="28"/>
      <c r="P67" s="28"/>
      <c r="Q67" s="28"/>
      <c r="R67" s="28"/>
      <c r="S67" s="28"/>
      <c r="T67" s="28"/>
      <c r="U67" s="28">
        <v>18</v>
      </c>
      <c r="V67" s="28"/>
      <c r="W67" s="29">
        <f t="shared" si="0"/>
        <v>0</v>
      </c>
      <c r="X67"/>
      <c r="Y67" s="30">
        <f>+VLOOKUP(A67,'Prime 22'!A:AI,35,0)</f>
        <v>0</v>
      </c>
      <c r="Z67" s="27">
        <v>129.99999999999997</v>
      </c>
      <c r="AA67" s="25"/>
      <c r="AB67" s="27">
        <f t="shared" si="3"/>
        <v>129.96</v>
      </c>
      <c r="AC67" s="31">
        <f t="shared" si="4"/>
        <v>0</v>
      </c>
      <c r="AD67" s="31">
        <f t="shared" si="5"/>
        <v>0</v>
      </c>
      <c r="AE67" s="31">
        <f t="shared" si="6"/>
        <v>0</v>
      </c>
      <c r="AF67" s="31">
        <f t="shared" si="7"/>
        <v>0</v>
      </c>
      <c r="AG67" s="31">
        <f t="shared" si="8"/>
        <v>0</v>
      </c>
      <c r="AH67" s="31">
        <f t="shared" si="9"/>
        <v>0</v>
      </c>
      <c r="AI67" s="31">
        <f t="shared" si="10"/>
        <v>0</v>
      </c>
      <c r="AJ67" s="31">
        <f t="shared" si="11"/>
        <v>0</v>
      </c>
      <c r="AK67" s="31">
        <f t="shared" si="12"/>
        <v>0</v>
      </c>
      <c r="AL67" s="31">
        <f t="shared" si="13"/>
        <v>0</v>
      </c>
      <c r="AM67" s="31">
        <f t="shared" si="14"/>
        <v>129.96</v>
      </c>
      <c r="AN67" s="31">
        <f t="shared" si="15"/>
        <v>0</v>
      </c>
      <c r="AO67" s="29">
        <f t="shared" si="16"/>
        <v>259.95999999999998</v>
      </c>
    </row>
    <row r="68" spans="1:41" ht="20.25" customHeight="1">
      <c r="A68" t="s">
        <v>180</v>
      </c>
      <c r="B68" s="58"/>
      <c r="C68" s="58"/>
      <c r="D68">
        <v>160</v>
      </c>
      <c r="E68" s="2">
        <v>130</v>
      </c>
      <c r="F68" s="25">
        <v>11.25</v>
      </c>
      <c r="G68" s="26">
        <f>VLOOKUP(A68,'Prime 22'!A:T,20,0)</f>
        <v>0</v>
      </c>
      <c r="H68" s="27">
        <v>18</v>
      </c>
      <c r="J68" s="27">
        <f t="shared" si="17"/>
        <v>18</v>
      </c>
      <c r="K68" s="28"/>
      <c r="L68" s="28"/>
      <c r="M68" s="28"/>
      <c r="N68" s="28"/>
      <c r="O68" s="28"/>
      <c r="P68" s="28"/>
      <c r="Q68" s="28"/>
      <c r="R68" s="28"/>
      <c r="S68" s="28"/>
      <c r="T68" s="28"/>
      <c r="U68" s="28">
        <v>18</v>
      </c>
      <c r="V68" s="28"/>
      <c r="W68" s="29">
        <f t="shared" si="0"/>
        <v>0</v>
      </c>
      <c r="X68"/>
      <c r="Y68" s="30">
        <f>+VLOOKUP(A68,'Prime 22'!A:AI,35,0)</f>
        <v>0</v>
      </c>
      <c r="Z68" s="27">
        <v>129.99999999999997</v>
      </c>
      <c r="AA68" s="25"/>
      <c r="AB68" s="27">
        <f t="shared" si="3"/>
        <v>129.96</v>
      </c>
      <c r="AC68" s="31">
        <f t="shared" si="4"/>
        <v>0</v>
      </c>
      <c r="AD68" s="31">
        <f t="shared" si="5"/>
        <v>0</v>
      </c>
      <c r="AE68" s="31">
        <f t="shared" si="6"/>
        <v>0</v>
      </c>
      <c r="AF68" s="31">
        <f t="shared" si="7"/>
        <v>0</v>
      </c>
      <c r="AG68" s="31">
        <f t="shared" si="8"/>
        <v>0</v>
      </c>
      <c r="AH68" s="31">
        <f t="shared" si="9"/>
        <v>0</v>
      </c>
      <c r="AI68" s="31">
        <f t="shared" si="10"/>
        <v>0</v>
      </c>
      <c r="AJ68" s="31">
        <f t="shared" si="11"/>
        <v>0</v>
      </c>
      <c r="AK68" s="31">
        <f t="shared" si="12"/>
        <v>0</v>
      </c>
      <c r="AL68" s="31">
        <f t="shared" si="13"/>
        <v>0</v>
      </c>
      <c r="AM68" s="31">
        <f t="shared" si="14"/>
        <v>129.96</v>
      </c>
      <c r="AN68" s="31">
        <f t="shared" si="15"/>
        <v>0</v>
      </c>
      <c r="AO68" s="29">
        <f t="shared" si="16"/>
        <v>259.95999999999998</v>
      </c>
    </row>
    <row r="69" spans="1:41" ht="20.25" customHeight="1">
      <c r="A69" t="s">
        <v>181</v>
      </c>
      <c r="B69" s="58"/>
      <c r="C69" s="58"/>
      <c r="D69">
        <v>160</v>
      </c>
      <c r="E69" s="2">
        <v>130</v>
      </c>
      <c r="F69" s="25">
        <v>11.25</v>
      </c>
      <c r="G69" s="26">
        <f>VLOOKUP(A69,'Prime 22'!A:T,20,0)</f>
        <v>0</v>
      </c>
      <c r="H69" s="27">
        <v>18</v>
      </c>
      <c r="J69" s="27">
        <f t="shared" si="17"/>
        <v>18</v>
      </c>
      <c r="K69" s="28"/>
      <c r="L69" s="28"/>
      <c r="M69" s="28"/>
      <c r="N69" s="28"/>
      <c r="O69" s="28"/>
      <c r="P69" s="28"/>
      <c r="Q69" s="28"/>
      <c r="R69" s="28">
        <v>18</v>
      </c>
      <c r="S69" s="28"/>
      <c r="T69" s="28"/>
      <c r="U69" s="28"/>
      <c r="V69" s="28"/>
      <c r="W69" s="29">
        <f t="shared" si="0"/>
        <v>0</v>
      </c>
      <c r="X69"/>
      <c r="Y69" s="30">
        <f>+VLOOKUP(A69,'Prime 22'!A:AI,35,0)</f>
        <v>0</v>
      </c>
      <c r="Z69" s="27">
        <v>129.99999999999997</v>
      </c>
      <c r="AA69" s="25"/>
      <c r="AB69" s="27">
        <f t="shared" si="3"/>
        <v>129.96</v>
      </c>
      <c r="AC69" s="31">
        <f t="shared" si="4"/>
        <v>0</v>
      </c>
      <c r="AD69" s="31">
        <f t="shared" si="5"/>
        <v>0</v>
      </c>
      <c r="AE69" s="31">
        <f t="shared" si="6"/>
        <v>0</v>
      </c>
      <c r="AF69" s="31">
        <f t="shared" si="7"/>
        <v>0</v>
      </c>
      <c r="AG69" s="31">
        <f t="shared" si="8"/>
        <v>0</v>
      </c>
      <c r="AH69" s="31">
        <f t="shared" si="9"/>
        <v>0</v>
      </c>
      <c r="AI69" s="31">
        <f t="shared" si="10"/>
        <v>0</v>
      </c>
      <c r="AJ69" s="31">
        <f t="shared" si="11"/>
        <v>129.96</v>
      </c>
      <c r="AK69" s="31">
        <f t="shared" si="12"/>
        <v>0</v>
      </c>
      <c r="AL69" s="31">
        <f t="shared" si="13"/>
        <v>0</v>
      </c>
      <c r="AM69" s="31">
        <f t="shared" si="14"/>
        <v>0</v>
      </c>
      <c r="AN69" s="31">
        <f t="shared" si="15"/>
        <v>0</v>
      </c>
      <c r="AO69" s="29">
        <f t="shared" si="16"/>
        <v>259.95999999999998</v>
      </c>
    </row>
    <row r="70" spans="1:41" ht="20.25" customHeight="1">
      <c r="A70" t="s">
        <v>182</v>
      </c>
      <c r="D70">
        <v>160</v>
      </c>
      <c r="E70" s="2">
        <v>130</v>
      </c>
      <c r="F70" s="25">
        <v>11.25</v>
      </c>
      <c r="G70" s="26">
        <f>VLOOKUP(A70,'Prime 22'!A:T,20,0)</f>
        <v>0</v>
      </c>
      <c r="H70" s="27">
        <v>18</v>
      </c>
      <c r="J70" s="27">
        <f t="shared" si="17"/>
        <v>18</v>
      </c>
      <c r="K70" s="28"/>
      <c r="L70" s="28"/>
      <c r="M70" s="28"/>
      <c r="N70" s="28"/>
      <c r="O70" s="28"/>
      <c r="P70" s="28"/>
      <c r="Q70" s="28"/>
      <c r="R70" s="28"/>
      <c r="S70" s="28"/>
      <c r="T70" s="28"/>
      <c r="U70" s="28"/>
      <c r="V70" s="136">
        <v>18</v>
      </c>
      <c r="W70" s="29">
        <f t="shared" si="0"/>
        <v>0</v>
      </c>
      <c r="X70"/>
      <c r="Y70" s="30">
        <f>+VLOOKUP(A70,'Prime 22'!A:AI,35,0)</f>
        <v>0</v>
      </c>
      <c r="Z70" s="27">
        <v>129.99999999999997</v>
      </c>
      <c r="AA70" s="25"/>
      <c r="AB70" s="27">
        <f t="shared" si="3"/>
        <v>129.96</v>
      </c>
      <c r="AC70" s="31">
        <f t="shared" si="4"/>
        <v>0</v>
      </c>
      <c r="AD70" s="31">
        <f t="shared" si="5"/>
        <v>0</v>
      </c>
      <c r="AE70" s="31">
        <f t="shared" si="6"/>
        <v>0</v>
      </c>
      <c r="AF70" s="31">
        <f t="shared" si="7"/>
        <v>0</v>
      </c>
      <c r="AG70" s="31">
        <f t="shared" si="8"/>
        <v>0</v>
      </c>
      <c r="AH70" s="31">
        <f t="shared" si="9"/>
        <v>0</v>
      </c>
      <c r="AI70" s="31">
        <f t="shared" si="10"/>
        <v>0</v>
      </c>
      <c r="AJ70" s="31">
        <f t="shared" si="11"/>
        <v>0</v>
      </c>
      <c r="AK70" s="31">
        <f t="shared" si="12"/>
        <v>0</v>
      </c>
      <c r="AL70" s="31">
        <f t="shared" si="13"/>
        <v>0</v>
      </c>
      <c r="AM70" s="31">
        <f t="shared" si="14"/>
        <v>0</v>
      </c>
      <c r="AN70" s="31">
        <f t="shared" si="15"/>
        <v>129.96</v>
      </c>
      <c r="AO70" s="29">
        <f t="shared" si="16"/>
        <v>259.95999999999998</v>
      </c>
    </row>
    <row r="71" spans="1:41" ht="20.25" customHeight="1">
      <c r="A71" t="s">
        <v>183</v>
      </c>
      <c r="B71" s="58"/>
      <c r="C71" s="58"/>
      <c r="D71">
        <v>160</v>
      </c>
      <c r="E71" s="2">
        <v>130</v>
      </c>
      <c r="F71" s="25">
        <v>9.8333333333333339</v>
      </c>
      <c r="G71" s="26">
        <f>VLOOKUP(A71,'Prime 22'!A:T,20,0)</f>
        <v>0</v>
      </c>
      <c r="H71" s="27">
        <v>18</v>
      </c>
      <c r="J71" s="27">
        <f t="shared" si="17"/>
        <v>18</v>
      </c>
      <c r="K71" s="28"/>
      <c r="L71" s="28"/>
      <c r="M71" s="28"/>
      <c r="N71" s="28"/>
      <c r="O71" s="28"/>
      <c r="P71" s="28"/>
      <c r="Q71" s="28"/>
      <c r="R71" s="28">
        <v>18</v>
      </c>
      <c r="S71" s="28"/>
      <c r="T71" s="28"/>
      <c r="U71" s="28"/>
      <c r="V71" s="28"/>
      <c r="W71" s="29">
        <f t="shared" ref="W71:W131" si="18">+G71+H71-J71</f>
        <v>0</v>
      </c>
      <c r="X71"/>
      <c r="Y71" s="30">
        <f>+VLOOKUP(A71,'Prime 22'!A:AI,35,0)</f>
        <v>0</v>
      </c>
      <c r="Z71" s="27">
        <v>129.99999999999997</v>
      </c>
      <c r="AA71" s="25"/>
      <c r="AB71" s="27">
        <f t="shared" ref="AB71:AB131" si="19">SUM(AC71:AN71)</f>
        <v>129.96</v>
      </c>
      <c r="AC71" s="31">
        <f t="shared" si="4"/>
        <v>0</v>
      </c>
      <c r="AD71" s="31">
        <f t="shared" si="5"/>
        <v>0</v>
      </c>
      <c r="AE71" s="31">
        <f t="shared" si="6"/>
        <v>0</v>
      </c>
      <c r="AF71" s="31">
        <f t="shared" si="7"/>
        <v>0</v>
      </c>
      <c r="AG71" s="31">
        <f t="shared" si="8"/>
        <v>0</v>
      </c>
      <c r="AH71" s="31">
        <f t="shared" si="9"/>
        <v>0</v>
      </c>
      <c r="AI71" s="31">
        <f t="shared" si="10"/>
        <v>0</v>
      </c>
      <c r="AJ71" s="31">
        <f t="shared" si="11"/>
        <v>129.96</v>
      </c>
      <c r="AK71" s="31">
        <f t="shared" si="12"/>
        <v>0</v>
      </c>
      <c r="AL71" s="31">
        <f t="shared" si="13"/>
        <v>0</v>
      </c>
      <c r="AM71" s="31">
        <f t="shared" si="14"/>
        <v>0</v>
      </c>
      <c r="AN71" s="31">
        <f t="shared" si="15"/>
        <v>0</v>
      </c>
      <c r="AO71" s="29">
        <f t="shared" si="16"/>
        <v>259.95999999999998</v>
      </c>
    </row>
    <row r="72" spans="1:41" ht="20.25" customHeight="1">
      <c r="A72" t="s">
        <v>184</v>
      </c>
      <c r="B72" s="58"/>
      <c r="C72" s="58"/>
      <c r="D72">
        <v>972</v>
      </c>
      <c r="E72" s="2">
        <v>130</v>
      </c>
      <c r="F72" s="25">
        <v>11.25</v>
      </c>
      <c r="G72" s="26">
        <f>VLOOKUP(A72,'Prime 22'!A:T,20,0)</f>
        <v>0</v>
      </c>
      <c r="H72" s="27">
        <v>18</v>
      </c>
      <c r="J72" s="27">
        <f t="shared" si="17"/>
        <v>18</v>
      </c>
      <c r="K72" s="28"/>
      <c r="L72" s="28"/>
      <c r="M72" s="28"/>
      <c r="N72" s="28"/>
      <c r="O72" s="28"/>
      <c r="P72" s="28"/>
      <c r="Q72" s="28"/>
      <c r="R72" s="28">
        <v>18</v>
      </c>
      <c r="S72" s="28"/>
      <c r="T72" s="28"/>
      <c r="U72" s="28"/>
      <c r="V72" s="28"/>
      <c r="W72" s="29">
        <f t="shared" si="18"/>
        <v>0</v>
      </c>
      <c r="X72"/>
      <c r="Y72" s="30">
        <f>+VLOOKUP(A72,'Prime 22'!A:AI,35,0)</f>
        <v>0</v>
      </c>
      <c r="Z72" s="27">
        <v>129.99999999999997</v>
      </c>
      <c r="AA72" s="25"/>
      <c r="AB72" s="27">
        <f t="shared" si="19"/>
        <v>129.96</v>
      </c>
      <c r="AC72" s="31">
        <f t="shared" ref="AC72:AC132" si="20">+K72*$AB$2</f>
        <v>0</v>
      </c>
      <c r="AD72" s="31">
        <f t="shared" ref="AD72:AD132" si="21">+L72*$AB$2</f>
        <v>0</v>
      </c>
      <c r="AE72" s="31">
        <f t="shared" ref="AE72:AE132" si="22">+M72*$AB$2</f>
        <v>0</v>
      </c>
      <c r="AF72" s="31">
        <f t="shared" ref="AF72:AF132" si="23">+N72*$AB$2</f>
        <v>0</v>
      </c>
      <c r="AG72" s="31">
        <f t="shared" ref="AG72:AG132" si="24">+O72*$AB$2</f>
        <v>0</v>
      </c>
      <c r="AH72" s="31">
        <f t="shared" ref="AH72:AH132" si="25">+P72*$AB$2</f>
        <v>0</v>
      </c>
      <c r="AI72" s="31">
        <f t="shared" ref="AI72:AI132" si="26">+Q72*$AB$2</f>
        <v>0</v>
      </c>
      <c r="AJ72" s="31">
        <f t="shared" ref="AJ72:AJ132" si="27">+R72*$AB$2</f>
        <v>129.96</v>
      </c>
      <c r="AK72" s="31">
        <f t="shared" ref="AK72:AK132" si="28">+S72*$AB$2</f>
        <v>0</v>
      </c>
      <c r="AL72" s="31">
        <f t="shared" ref="AL72:AL132" si="29">+T72*$AB$2</f>
        <v>0</v>
      </c>
      <c r="AM72" s="31">
        <f t="shared" ref="AM72:AM132" si="30">+U72*$AB$2</f>
        <v>0</v>
      </c>
      <c r="AN72" s="31">
        <f t="shared" ref="AN72:AN132" si="31">+V72*$AB$2</f>
        <v>0</v>
      </c>
      <c r="AO72" s="29">
        <f t="shared" ref="AO72:AO132" si="32">+Y72+Z72+AB72</f>
        <v>259.95999999999998</v>
      </c>
    </row>
    <row r="73" spans="1:41" ht="20.25" customHeight="1">
      <c r="A73" t="s">
        <v>185</v>
      </c>
      <c r="D73">
        <v>160</v>
      </c>
      <c r="E73" s="2">
        <v>130</v>
      </c>
      <c r="F73" s="25">
        <v>11.25</v>
      </c>
      <c r="G73" s="26">
        <f>VLOOKUP(A73,'Prime 22'!A:T,20,0)</f>
        <v>0</v>
      </c>
      <c r="H73" s="27">
        <v>18</v>
      </c>
      <c r="J73" s="27">
        <f t="shared" si="17"/>
        <v>0</v>
      </c>
      <c r="K73" s="28"/>
      <c r="L73" s="28"/>
      <c r="M73" s="28"/>
      <c r="N73" s="28"/>
      <c r="O73" s="28"/>
      <c r="P73" s="28"/>
      <c r="Q73" s="28"/>
      <c r="R73" s="28"/>
      <c r="S73" s="28"/>
      <c r="T73" s="28"/>
      <c r="U73" s="28"/>
      <c r="V73" s="28"/>
      <c r="W73" s="29">
        <f t="shared" si="18"/>
        <v>18</v>
      </c>
      <c r="X73"/>
      <c r="Y73" s="30">
        <f>+VLOOKUP(A73,'Prime 22'!A:AI,35,0)</f>
        <v>0</v>
      </c>
      <c r="Z73" s="27">
        <v>129.99999999999997</v>
      </c>
      <c r="AA73" s="25"/>
      <c r="AB73" s="27">
        <f t="shared" si="19"/>
        <v>0</v>
      </c>
      <c r="AC73" s="31">
        <f t="shared" si="20"/>
        <v>0</v>
      </c>
      <c r="AD73" s="31">
        <f t="shared" si="21"/>
        <v>0</v>
      </c>
      <c r="AE73" s="31">
        <f t="shared" si="22"/>
        <v>0</v>
      </c>
      <c r="AF73" s="31">
        <f t="shared" si="23"/>
        <v>0</v>
      </c>
      <c r="AG73" s="31">
        <f t="shared" si="24"/>
        <v>0</v>
      </c>
      <c r="AH73" s="31">
        <f t="shared" si="25"/>
        <v>0</v>
      </c>
      <c r="AI73" s="31">
        <f t="shared" si="26"/>
        <v>0</v>
      </c>
      <c r="AJ73" s="31">
        <f t="shared" si="27"/>
        <v>0</v>
      </c>
      <c r="AK73" s="31">
        <f t="shared" si="28"/>
        <v>0</v>
      </c>
      <c r="AL73" s="31">
        <f t="shared" si="29"/>
        <v>0</v>
      </c>
      <c r="AM73" s="31">
        <f t="shared" si="30"/>
        <v>0</v>
      </c>
      <c r="AN73" s="31">
        <f t="shared" si="31"/>
        <v>0</v>
      </c>
      <c r="AO73" s="29">
        <f t="shared" si="32"/>
        <v>129.99999999999997</v>
      </c>
    </row>
    <row r="74" spans="1:41" ht="20.25" customHeight="1">
      <c r="A74" t="s">
        <v>186</v>
      </c>
      <c r="B74" s="58"/>
      <c r="C74" s="58"/>
      <c r="D74">
        <v>160</v>
      </c>
      <c r="E74" s="2">
        <v>130</v>
      </c>
      <c r="F74" s="25">
        <v>11.25</v>
      </c>
      <c r="G74" s="26">
        <f>VLOOKUP(A74,'Prime 22'!A:T,20,0)</f>
        <v>0</v>
      </c>
      <c r="H74" s="27">
        <v>18</v>
      </c>
      <c r="J74" s="27">
        <f t="shared" si="17"/>
        <v>18</v>
      </c>
      <c r="K74" s="28"/>
      <c r="L74" s="28">
        <v>18</v>
      </c>
      <c r="M74" s="28"/>
      <c r="N74" s="28"/>
      <c r="O74" s="28"/>
      <c r="P74" s="28"/>
      <c r="Q74" s="28"/>
      <c r="R74" s="28"/>
      <c r="S74" s="28"/>
      <c r="T74" s="28"/>
      <c r="U74" s="28"/>
      <c r="V74" s="28"/>
      <c r="W74" s="29">
        <f t="shared" si="18"/>
        <v>0</v>
      </c>
      <c r="X74"/>
      <c r="Y74" s="30">
        <f>+VLOOKUP(A74,'Prime 22'!A:AI,35,0)</f>
        <v>0</v>
      </c>
      <c r="Z74" s="27">
        <v>129.99999999999997</v>
      </c>
      <c r="AA74" s="25"/>
      <c r="AB74" s="27">
        <f t="shared" si="19"/>
        <v>129.96</v>
      </c>
      <c r="AC74" s="31">
        <f t="shared" si="20"/>
        <v>0</v>
      </c>
      <c r="AD74" s="31">
        <f t="shared" si="21"/>
        <v>129.96</v>
      </c>
      <c r="AE74" s="31">
        <f t="shared" si="22"/>
        <v>0</v>
      </c>
      <c r="AF74" s="31">
        <f t="shared" si="23"/>
        <v>0</v>
      </c>
      <c r="AG74" s="31">
        <f t="shared" si="24"/>
        <v>0</v>
      </c>
      <c r="AH74" s="31">
        <f t="shared" si="25"/>
        <v>0</v>
      </c>
      <c r="AI74" s="31">
        <f t="shared" si="26"/>
        <v>0</v>
      </c>
      <c r="AJ74" s="31">
        <f t="shared" si="27"/>
        <v>0</v>
      </c>
      <c r="AK74" s="31">
        <f t="shared" si="28"/>
        <v>0</v>
      </c>
      <c r="AL74" s="31">
        <f t="shared" si="29"/>
        <v>0</v>
      </c>
      <c r="AM74" s="31">
        <f t="shared" si="30"/>
        <v>0</v>
      </c>
      <c r="AN74" s="31">
        <f t="shared" si="31"/>
        <v>0</v>
      </c>
      <c r="AO74" s="29">
        <f t="shared" si="32"/>
        <v>259.95999999999998</v>
      </c>
    </row>
    <row r="75" spans="1:41" ht="20.25" customHeight="1">
      <c r="A75" t="s">
        <v>187</v>
      </c>
      <c r="D75">
        <v>160</v>
      </c>
      <c r="E75" s="2">
        <v>130</v>
      </c>
      <c r="F75" s="25">
        <v>11.25</v>
      </c>
      <c r="G75" s="26">
        <f>VLOOKUP(A75,'Prime 22'!A:T,20,0)</f>
        <v>18</v>
      </c>
      <c r="H75" s="27">
        <v>18</v>
      </c>
      <c r="J75" s="27">
        <f t="shared" si="17"/>
        <v>18</v>
      </c>
      <c r="K75" s="28"/>
      <c r="L75" s="28"/>
      <c r="M75" s="28"/>
      <c r="N75" s="28"/>
      <c r="O75" s="28"/>
      <c r="P75" s="28"/>
      <c r="Q75" s="28"/>
      <c r="R75" s="28"/>
      <c r="S75" s="28"/>
      <c r="T75" s="28"/>
      <c r="U75" s="28"/>
      <c r="V75" s="136">
        <v>18</v>
      </c>
      <c r="W75" s="29">
        <f t="shared" si="18"/>
        <v>18</v>
      </c>
      <c r="X75"/>
      <c r="Y75" s="30">
        <f>+VLOOKUP(A75,'Prime 22'!A:AI,35,0)</f>
        <v>130</v>
      </c>
      <c r="Z75" s="27">
        <v>129.99999999999997</v>
      </c>
      <c r="AA75" s="25"/>
      <c r="AB75" s="27">
        <f t="shared" si="19"/>
        <v>129.96</v>
      </c>
      <c r="AC75" s="31">
        <f t="shared" si="20"/>
        <v>0</v>
      </c>
      <c r="AD75" s="31">
        <f t="shared" si="21"/>
        <v>0</v>
      </c>
      <c r="AE75" s="31">
        <f t="shared" si="22"/>
        <v>0</v>
      </c>
      <c r="AF75" s="31">
        <f t="shared" si="23"/>
        <v>0</v>
      </c>
      <c r="AG75" s="31">
        <f t="shared" si="24"/>
        <v>0</v>
      </c>
      <c r="AH75" s="31">
        <f t="shared" si="25"/>
        <v>0</v>
      </c>
      <c r="AI75" s="31">
        <f t="shared" si="26"/>
        <v>0</v>
      </c>
      <c r="AJ75" s="31">
        <f t="shared" si="27"/>
        <v>0</v>
      </c>
      <c r="AK75" s="31">
        <f t="shared" si="28"/>
        <v>0</v>
      </c>
      <c r="AL75" s="31">
        <f t="shared" si="29"/>
        <v>0</v>
      </c>
      <c r="AM75" s="31">
        <f t="shared" si="30"/>
        <v>0</v>
      </c>
      <c r="AN75" s="31">
        <f t="shared" si="31"/>
        <v>129.96</v>
      </c>
      <c r="AO75" s="29">
        <f t="shared" si="32"/>
        <v>389.96000000000004</v>
      </c>
    </row>
    <row r="76" spans="1:41" ht="20.25" customHeight="1">
      <c r="A76" t="s">
        <v>188</v>
      </c>
      <c r="D76">
        <v>160</v>
      </c>
      <c r="E76" s="2">
        <v>130</v>
      </c>
      <c r="F76" s="25">
        <v>11.25</v>
      </c>
      <c r="G76" s="26">
        <f>VLOOKUP(A76,'Prime 22'!A:T,20,0)</f>
        <v>0</v>
      </c>
      <c r="H76" s="27">
        <v>18</v>
      </c>
      <c r="J76" s="27">
        <f t="shared" si="17"/>
        <v>18</v>
      </c>
      <c r="K76" s="28">
        <v>18</v>
      </c>
      <c r="L76" s="28"/>
      <c r="M76" s="28"/>
      <c r="N76" s="28"/>
      <c r="O76" s="28"/>
      <c r="P76" s="28"/>
      <c r="Q76" s="28"/>
      <c r="R76" s="28"/>
      <c r="S76" s="28"/>
      <c r="T76" s="28"/>
      <c r="U76" s="28"/>
      <c r="V76" s="28"/>
      <c r="W76" s="29">
        <f t="shared" si="18"/>
        <v>0</v>
      </c>
      <c r="X76"/>
      <c r="Y76" s="30">
        <f>+VLOOKUP(A76,'Prime 22'!A:AI,35,0)</f>
        <v>0</v>
      </c>
      <c r="Z76" s="27">
        <v>129.99999999999997</v>
      </c>
      <c r="AA76" s="25"/>
      <c r="AB76" s="27">
        <f t="shared" si="19"/>
        <v>129.96</v>
      </c>
      <c r="AC76" s="31">
        <f t="shared" si="20"/>
        <v>129.96</v>
      </c>
      <c r="AD76" s="31">
        <f t="shared" si="21"/>
        <v>0</v>
      </c>
      <c r="AE76" s="31">
        <f t="shared" si="22"/>
        <v>0</v>
      </c>
      <c r="AF76" s="31">
        <f t="shared" si="23"/>
        <v>0</v>
      </c>
      <c r="AG76" s="31">
        <f t="shared" si="24"/>
        <v>0</v>
      </c>
      <c r="AH76" s="31">
        <f t="shared" si="25"/>
        <v>0</v>
      </c>
      <c r="AI76" s="31">
        <f t="shared" si="26"/>
        <v>0</v>
      </c>
      <c r="AJ76" s="31">
        <f t="shared" si="27"/>
        <v>0</v>
      </c>
      <c r="AK76" s="31">
        <f t="shared" si="28"/>
        <v>0</v>
      </c>
      <c r="AL76" s="31">
        <f t="shared" si="29"/>
        <v>0</v>
      </c>
      <c r="AM76" s="31">
        <f t="shared" si="30"/>
        <v>0</v>
      </c>
      <c r="AN76" s="31">
        <f t="shared" si="31"/>
        <v>0</v>
      </c>
      <c r="AO76" s="29">
        <f t="shared" si="32"/>
        <v>259.95999999999998</v>
      </c>
    </row>
    <row r="77" spans="1:41" ht="20.25" customHeight="1">
      <c r="A77" t="s">
        <v>189</v>
      </c>
      <c r="B77" s="58"/>
      <c r="C77" s="58"/>
      <c r="D77">
        <v>443</v>
      </c>
      <c r="E77" s="2">
        <v>130</v>
      </c>
      <c r="F77" s="25">
        <v>11.25</v>
      </c>
      <c r="G77" s="26">
        <f>VLOOKUP(A77,'Prime 22'!A:T,20,0)</f>
        <v>0</v>
      </c>
      <c r="H77" s="27">
        <v>18</v>
      </c>
      <c r="J77" s="27">
        <f t="shared" si="17"/>
        <v>18</v>
      </c>
      <c r="K77" s="28"/>
      <c r="L77" s="28"/>
      <c r="M77" s="28"/>
      <c r="N77" s="28"/>
      <c r="O77" s="28"/>
      <c r="P77" s="28"/>
      <c r="Q77" s="28">
        <v>18</v>
      </c>
      <c r="R77" s="28"/>
      <c r="S77" s="28"/>
      <c r="T77" s="28"/>
      <c r="U77" s="28"/>
      <c r="V77" s="28"/>
      <c r="W77" s="29">
        <f t="shared" si="18"/>
        <v>0</v>
      </c>
      <c r="X77"/>
      <c r="Y77" s="30">
        <f>+VLOOKUP(A77,'Prime 22'!A:AI,35,0)</f>
        <v>0</v>
      </c>
      <c r="Z77" s="27">
        <v>129.99999999999997</v>
      </c>
      <c r="AA77" s="25"/>
      <c r="AB77" s="27">
        <f t="shared" si="19"/>
        <v>129.96</v>
      </c>
      <c r="AC77" s="31">
        <f t="shared" si="20"/>
        <v>0</v>
      </c>
      <c r="AD77" s="31">
        <f t="shared" si="21"/>
        <v>0</v>
      </c>
      <c r="AE77" s="31">
        <f t="shared" si="22"/>
        <v>0</v>
      </c>
      <c r="AF77" s="31">
        <f t="shared" si="23"/>
        <v>0</v>
      </c>
      <c r="AG77" s="31">
        <f t="shared" si="24"/>
        <v>0</v>
      </c>
      <c r="AH77" s="31">
        <f t="shared" si="25"/>
        <v>0</v>
      </c>
      <c r="AI77" s="31">
        <f t="shared" si="26"/>
        <v>129.96</v>
      </c>
      <c r="AJ77" s="31">
        <f t="shared" si="27"/>
        <v>0</v>
      </c>
      <c r="AK77" s="31">
        <f t="shared" si="28"/>
        <v>0</v>
      </c>
      <c r="AL77" s="31">
        <f t="shared" si="29"/>
        <v>0</v>
      </c>
      <c r="AM77" s="31">
        <f t="shared" si="30"/>
        <v>0</v>
      </c>
      <c r="AN77" s="31">
        <f t="shared" si="31"/>
        <v>0</v>
      </c>
      <c r="AO77" s="29">
        <f t="shared" si="32"/>
        <v>259.95999999999998</v>
      </c>
    </row>
    <row r="78" spans="1:41" ht="20.25" customHeight="1">
      <c r="A78" t="s">
        <v>190</v>
      </c>
      <c r="D78">
        <v>160</v>
      </c>
      <c r="E78" s="2">
        <v>130</v>
      </c>
      <c r="F78" s="25">
        <v>11.25</v>
      </c>
      <c r="G78" s="26">
        <f>VLOOKUP(A78,'Prime 22'!A:T,20,0)</f>
        <v>0</v>
      </c>
      <c r="H78" s="27">
        <v>18</v>
      </c>
      <c r="J78" s="27">
        <f t="shared" si="17"/>
        <v>18</v>
      </c>
      <c r="K78" s="28"/>
      <c r="L78" s="28"/>
      <c r="M78" s="28"/>
      <c r="N78" s="136">
        <v>18</v>
      </c>
      <c r="O78" s="28"/>
      <c r="P78" s="28"/>
      <c r="Q78" s="28"/>
      <c r="R78" s="28"/>
      <c r="S78" s="28"/>
      <c r="T78" s="28"/>
      <c r="U78" s="28"/>
      <c r="V78" s="28"/>
      <c r="W78" s="29">
        <f t="shared" si="18"/>
        <v>0</v>
      </c>
      <c r="X78"/>
      <c r="Y78" s="30">
        <f>+VLOOKUP(A78,'Prime 22'!A:AI,35,0)</f>
        <v>0</v>
      </c>
      <c r="Z78" s="27">
        <v>129.99999999999997</v>
      </c>
      <c r="AA78" s="25"/>
      <c r="AB78" s="27">
        <f t="shared" si="19"/>
        <v>129.96</v>
      </c>
      <c r="AC78" s="31">
        <f t="shared" si="20"/>
        <v>0</v>
      </c>
      <c r="AD78" s="31">
        <f t="shared" si="21"/>
        <v>0</v>
      </c>
      <c r="AE78" s="31">
        <f t="shared" si="22"/>
        <v>0</v>
      </c>
      <c r="AF78" s="31">
        <f t="shared" si="23"/>
        <v>129.96</v>
      </c>
      <c r="AG78" s="31">
        <f t="shared" si="24"/>
        <v>0</v>
      </c>
      <c r="AH78" s="31">
        <f t="shared" si="25"/>
        <v>0</v>
      </c>
      <c r="AI78" s="31">
        <f t="shared" si="26"/>
        <v>0</v>
      </c>
      <c r="AJ78" s="31">
        <f t="shared" si="27"/>
        <v>0</v>
      </c>
      <c r="AK78" s="31">
        <f t="shared" si="28"/>
        <v>0</v>
      </c>
      <c r="AL78" s="31">
        <f t="shared" si="29"/>
        <v>0</v>
      </c>
      <c r="AM78" s="31">
        <f t="shared" si="30"/>
        <v>0</v>
      </c>
      <c r="AN78" s="31">
        <f t="shared" si="31"/>
        <v>0</v>
      </c>
      <c r="AO78" s="29">
        <f t="shared" si="32"/>
        <v>259.95999999999998</v>
      </c>
    </row>
    <row r="79" spans="1:41" ht="20.25" customHeight="1">
      <c r="A79" t="s">
        <v>191</v>
      </c>
      <c r="B79" s="58"/>
      <c r="C79" s="58"/>
      <c r="D79">
        <v>160</v>
      </c>
      <c r="E79" s="2">
        <v>130</v>
      </c>
      <c r="F79" s="25">
        <v>11.25</v>
      </c>
      <c r="G79" s="26">
        <f>VLOOKUP(A79,'Prime 22'!A:T,20,0)</f>
        <v>0</v>
      </c>
      <c r="H79" s="27">
        <v>18</v>
      </c>
      <c r="J79" s="27">
        <f t="shared" si="17"/>
        <v>18</v>
      </c>
      <c r="K79" s="28"/>
      <c r="L79" s="28"/>
      <c r="M79" s="28"/>
      <c r="N79" s="28"/>
      <c r="O79" s="28"/>
      <c r="P79" s="28">
        <v>18</v>
      </c>
      <c r="Q79" s="28"/>
      <c r="R79" s="28"/>
      <c r="S79" s="28"/>
      <c r="T79" s="28"/>
      <c r="U79" s="28"/>
      <c r="V79" s="28"/>
      <c r="W79" s="29">
        <f t="shared" si="18"/>
        <v>0</v>
      </c>
      <c r="X79"/>
      <c r="Y79" s="30">
        <f>+VLOOKUP(A79,'Prime 22'!A:AI,35,0)</f>
        <v>0</v>
      </c>
      <c r="Z79" s="27">
        <v>129.99999999999997</v>
      </c>
      <c r="AA79" s="25"/>
      <c r="AB79" s="27">
        <f t="shared" si="19"/>
        <v>129.96</v>
      </c>
      <c r="AC79" s="31">
        <f t="shared" si="20"/>
        <v>0</v>
      </c>
      <c r="AD79" s="31">
        <f t="shared" si="21"/>
        <v>0</v>
      </c>
      <c r="AE79" s="31">
        <f t="shared" si="22"/>
        <v>0</v>
      </c>
      <c r="AF79" s="31">
        <f t="shared" si="23"/>
        <v>0</v>
      </c>
      <c r="AG79" s="31">
        <f t="shared" si="24"/>
        <v>0</v>
      </c>
      <c r="AH79" s="31">
        <f t="shared" si="25"/>
        <v>129.96</v>
      </c>
      <c r="AI79" s="31">
        <f t="shared" si="26"/>
        <v>0</v>
      </c>
      <c r="AJ79" s="31">
        <f t="shared" si="27"/>
        <v>0</v>
      </c>
      <c r="AK79" s="31">
        <f t="shared" si="28"/>
        <v>0</v>
      </c>
      <c r="AL79" s="31">
        <f t="shared" si="29"/>
        <v>0</v>
      </c>
      <c r="AM79" s="31">
        <f t="shared" si="30"/>
        <v>0</v>
      </c>
      <c r="AN79" s="31">
        <f t="shared" si="31"/>
        <v>0</v>
      </c>
      <c r="AO79" s="29">
        <f t="shared" si="32"/>
        <v>259.95999999999998</v>
      </c>
    </row>
    <row r="80" spans="1:41" ht="20.25" customHeight="1">
      <c r="A80" t="s">
        <v>192</v>
      </c>
      <c r="B80" s="58"/>
      <c r="C80" s="58"/>
      <c r="D80">
        <v>160</v>
      </c>
      <c r="E80" s="2">
        <v>130</v>
      </c>
      <c r="F80" s="25">
        <v>11.25</v>
      </c>
      <c r="G80" s="26">
        <f>VLOOKUP(A80,'Prime 22'!A:T,20,0)</f>
        <v>0</v>
      </c>
      <c r="H80" s="27">
        <v>18</v>
      </c>
      <c r="J80" s="27">
        <f t="shared" si="17"/>
        <v>18</v>
      </c>
      <c r="K80" s="28"/>
      <c r="L80" s="28"/>
      <c r="M80" s="28"/>
      <c r="N80" s="28"/>
      <c r="O80" s="28"/>
      <c r="P80" s="28"/>
      <c r="Q80" s="28"/>
      <c r="R80" s="28"/>
      <c r="S80" s="28"/>
      <c r="T80" s="28"/>
      <c r="U80" s="28">
        <v>18</v>
      </c>
      <c r="V80" s="28"/>
      <c r="W80" s="29">
        <f t="shared" si="18"/>
        <v>0</v>
      </c>
      <c r="X80"/>
      <c r="Y80" s="30">
        <f>+VLOOKUP(A80,'Prime 22'!A:AI,35,0)</f>
        <v>0</v>
      </c>
      <c r="Z80" s="27">
        <v>129.99999999999997</v>
      </c>
      <c r="AA80" s="25"/>
      <c r="AB80" s="27">
        <f t="shared" si="19"/>
        <v>129.96</v>
      </c>
      <c r="AC80" s="31">
        <f t="shared" si="20"/>
        <v>0</v>
      </c>
      <c r="AD80" s="31">
        <f t="shared" si="21"/>
        <v>0</v>
      </c>
      <c r="AE80" s="31">
        <f t="shared" si="22"/>
        <v>0</v>
      </c>
      <c r="AF80" s="31">
        <f t="shared" si="23"/>
        <v>0</v>
      </c>
      <c r="AG80" s="31">
        <f t="shared" si="24"/>
        <v>0</v>
      </c>
      <c r="AH80" s="31">
        <f t="shared" si="25"/>
        <v>0</v>
      </c>
      <c r="AI80" s="31">
        <f t="shared" si="26"/>
        <v>0</v>
      </c>
      <c r="AJ80" s="31">
        <f t="shared" si="27"/>
        <v>0</v>
      </c>
      <c r="AK80" s="31">
        <f t="shared" si="28"/>
        <v>0</v>
      </c>
      <c r="AL80" s="31">
        <f t="shared" si="29"/>
        <v>0</v>
      </c>
      <c r="AM80" s="31">
        <f t="shared" si="30"/>
        <v>129.96</v>
      </c>
      <c r="AN80" s="31">
        <f t="shared" si="31"/>
        <v>0</v>
      </c>
      <c r="AO80" s="29">
        <f t="shared" si="32"/>
        <v>259.95999999999998</v>
      </c>
    </row>
    <row r="81" spans="1:41" ht="20.25" customHeight="1">
      <c r="A81" t="s">
        <v>193</v>
      </c>
      <c r="B81" s="58"/>
      <c r="C81" s="58"/>
      <c r="D81">
        <v>160</v>
      </c>
      <c r="E81" s="2">
        <v>130</v>
      </c>
      <c r="F81" s="25">
        <v>11.25</v>
      </c>
      <c r="G81" s="26">
        <f>VLOOKUP(A81,'Prime 22'!A:T,20,0)</f>
        <v>0</v>
      </c>
      <c r="H81" s="27">
        <v>18</v>
      </c>
      <c r="J81" s="27">
        <f t="shared" si="17"/>
        <v>18</v>
      </c>
      <c r="K81" s="28"/>
      <c r="L81" s="28"/>
      <c r="M81" s="28"/>
      <c r="N81" s="28"/>
      <c r="O81" s="28"/>
      <c r="P81" s="28"/>
      <c r="Q81" s="28"/>
      <c r="R81" s="28"/>
      <c r="S81" s="28"/>
      <c r="T81" s="28"/>
      <c r="U81" s="28">
        <v>18</v>
      </c>
      <c r="V81" s="28"/>
      <c r="W81" s="29">
        <f t="shared" si="18"/>
        <v>0</v>
      </c>
      <c r="X81"/>
      <c r="Y81" s="30">
        <f>+VLOOKUP(A81,'Prime 22'!A:AI,35,0)</f>
        <v>0</v>
      </c>
      <c r="Z81" s="27">
        <v>129.99999999999997</v>
      </c>
      <c r="AA81" s="25"/>
      <c r="AB81" s="27">
        <f t="shared" si="19"/>
        <v>129.96</v>
      </c>
      <c r="AC81" s="31">
        <f t="shared" si="20"/>
        <v>0</v>
      </c>
      <c r="AD81" s="31">
        <f t="shared" si="21"/>
        <v>0</v>
      </c>
      <c r="AE81" s="31">
        <f t="shared" si="22"/>
        <v>0</v>
      </c>
      <c r="AF81" s="31">
        <f t="shared" si="23"/>
        <v>0</v>
      </c>
      <c r="AG81" s="31">
        <f t="shared" si="24"/>
        <v>0</v>
      </c>
      <c r="AH81" s="31">
        <f t="shared" si="25"/>
        <v>0</v>
      </c>
      <c r="AI81" s="31">
        <f t="shared" si="26"/>
        <v>0</v>
      </c>
      <c r="AJ81" s="31">
        <f t="shared" si="27"/>
        <v>0</v>
      </c>
      <c r="AK81" s="31">
        <f t="shared" si="28"/>
        <v>0</v>
      </c>
      <c r="AL81" s="31">
        <f t="shared" si="29"/>
        <v>0</v>
      </c>
      <c r="AM81" s="31">
        <f t="shared" si="30"/>
        <v>129.96</v>
      </c>
      <c r="AN81" s="31">
        <f t="shared" si="31"/>
        <v>0</v>
      </c>
      <c r="AO81" s="29">
        <f t="shared" si="32"/>
        <v>259.95999999999998</v>
      </c>
    </row>
    <row r="82" spans="1:41" ht="20.25" customHeight="1">
      <c r="A82" t="s">
        <v>194</v>
      </c>
      <c r="B82" s="58"/>
      <c r="C82" s="58"/>
      <c r="D82">
        <v>160</v>
      </c>
      <c r="E82" s="2">
        <v>130</v>
      </c>
      <c r="F82" s="25">
        <v>11.25</v>
      </c>
      <c r="G82" s="26">
        <f>VLOOKUP(A82,'Prime 22'!A:T,20,0)</f>
        <v>0</v>
      </c>
      <c r="H82" s="27">
        <v>18</v>
      </c>
      <c r="J82" s="27">
        <f t="shared" si="17"/>
        <v>18</v>
      </c>
      <c r="K82" s="28"/>
      <c r="L82" s="28"/>
      <c r="M82" s="28"/>
      <c r="N82" s="28"/>
      <c r="O82" s="28"/>
      <c r="P82" s="28"/>
      <c r="Q82" s="28">
        <v>18</v>
      </c>
      <c r="R82" s="28"/>
      <c r="S82" s="28"/>
      <c r="T82" s="28"/>
      <c r="U82" s="28"/>
      <c r="V82" s="28"/>
      <c r="W82" s="29">
        <f t="shared" si="18"/>
        <v>0</v>
      </c>
      <c r="X82"/>
      <c r="Y82" s="30">
        <f>+VLOOKUP(A82,'Prime 22'!A:AI,35,0)</f>
        <v>0</v>
      </c>
      <c r="Z82" s="27">
        <v>129.99999999999997</v>
      </c>
      <c r="AA82" s="25"/>
      <c r="AB82" s="27">
        <f t="shared" si="19"/>
        <v>129.96</v>
      </c>
      <c r="AC82" s="31">
        <f t="shared" si="20"/>
        <v>0</v>
      </c>
      <c r="AD82" s="31">
        <f t="shared" si="21"/>
        <v>0</v>
      </c>
      <c r="AE82" s="31">
        <f t="shared" si="22"/>
        <v>0</v>
      </c>
      <c r="AF82" s="31">
        <f t="shared" si="23"/>
        <v>0</v>
      </c>
      <c r="AG82" s="31">
        <f t="shared" si="24"/>
        <v>0</v>
      </c>
      <c r="AH82" s="31">
        <f t="shared" si="25"/>
        <v>0</v>
      </c>
      <c r="AI82" s="31">
        <f t="shared" si="26"/>
        <v>129.96</v>
      </c>
      <c r="AJ82" s="31">
        <f t="shared" si="27"/>
        <v>0</v>
      </c>
      <c r="AK82" s="31">
        <f t="shared" si="28"/>
        <v>0</v>
      </c>
      <c r="AL82" s="31">
        <f t="shared" si="29"/>
        <v>0</v>
      </c>
      <c r="AM82" s="31">
        <f t="shared" si="30"/>
        <v>0</v>
      </c>
      <c r="AN82" s="31">
        <f t="shared" si="31"/>
        <v>0</v>
      </c>
      <c r="AO82" s="29">
        <f t="shared" si="32"/>
        <v>259.95999999999998</v>
      </c>
    </row>
    <row r="83" spans="1:41" ht="20.25" customHeight="1">
      <c r="A83" t="s">
        <v>195</v>
      </c>
      <c r="B83" s="58"/>
      <c r="C83" s="58"/>
      <c r="D83">
        <v>160</v>
      </c>
      <c r="E83" s="2">
        <v>130</v>
      </c>
      <c r="F83" s="25">
        <v>11.25</v>
      </c>
      <c r="G83" s="26">
        <f>VLOOKUP(A83,'Prime 22'!A:T,20,0)</f>
        <v>0</v>
      </c>
      <c r="H83" s="27">
        <v>18</v>
      </c>
      <c r="J83" s="27">
        <f t="shared" si="17"/>
        <v>18</v>
      </c>
      <c r="K83" s="28"/>
      <c r="L83" s="28"/>
      <c r="M83" s="28"/>
      <c r="N83" s="28"/>
      <c r="O83" s="28"/>
      <c r="P83" s="28">
        <v>18</v>
      </c>
      <c r="Q83" s="28"/>
      <c r="R83" s="28"/>
      <c r="S83" s="28"/>
      <c r="T83" s="28"/>
      <c r="U83" s="28"/>
      <c r="V83" s="28"/>
      <c r="W83" s="29">
        <f t="shared" si="18"/>
        <v>0</v>
      </c>
      <c r="X83"/>
      <c r="Y83" s="30">
        <f>+VLOOKUP(A83,'Prime 22'!A:AI,35,0)</f>
        <v>0</v>
      </c>
      <c r="Z83" s="27">
        <v>129.99999999999997</v>
      </c>
      <c r="AA83" s="25"/>
      <c r="AB83" s="27">
        <f t="shared" si="19"/>
        <v>129.96</v>
      </c>
      <c r="AC83" s="31">
        <f t="shared" si="20"/>
        <v>0</v>
      </c>
      <c r="AD83" s="31">
        <f t="shared" si="21"/>
        <v>0</v>
      </c>
      <c r="AE83" s="31">
        <f t="shared" si="22"/>
        <v>0</v>
      </c>
      <c r="AF83" s="31">
        <f t="shared" si="23"/>
        <v>0</v>
      </c>
      <c r="AG83" s="31">
        <f t="shared" si="24"/>
        <v>0</v>
      </c>
      <c r="AH83" s="31">
        <f t="shared" si="25"/>
        <v>129.96</v>
      </c>
      <c r="AI83" s="31">
        <f t="shared" si="26"/>
        <v>0</v>
      </c>
      <c r="AJ83" s="31">
        <f t="shared" si="27"/>
        <v>0</v>
      </c>
      <c r="AK83" s="31">
        <f t="shared" si="28"/>
        <v>0</v>
      </c>
      <c r="AL83" s="31">
        <f t="shared" si="29"/>
        <v>0</v>
      </c>
      <c r="AM83" s="31">
        <f t="shared" si="30"/>
        <v>0</v>
      </c>
      <c r="AN83" s="31">
        <f t="shared" si="31"/>
        <v>0</v>
      </c>
      <c r="AO83" s="29">
        <f t="shared" si="32"/>
        <v>259.95999999999998</v>
      </c>
    </row>
    <row r="84" spans="1:41" ht="20.25" customHeight="1">
      <c r="A84" t="s">
        <v>196</v>
      </c>
      <c r="B84" s="58"/>
      <c r="C84" s="58"/>
      <c r="D84">
        <v>460</v>
      </c>
      <c r="E84" s="2">
        <v>130</v>
      </c>
      <c r="F84" s="25">
        <v>11.25</v>
      </c>
      <c r="G84" s="26">
        <f>VLOOKUP(A84,'Prime 22'!A:T,20,0)</f>
        <v>0</v>
      </c>
      <c r="H84" s="27">
        <v>18</v>
      </c>
      <c r="J84" s="27">
        <f t="shared" si="17"/>
        <v>18</v>
      </c>
      <c r="K84" s="28"/>
      <c r="L84" s="28"/>
      <c r="M84" s="28"/>
      <c r="N84" s="28"/>
      <c r="O84" s="28"/>
      <c r="P84" s="28"/>
      <c r="Q84" s="28"/>
      <c r="R84" s="28"/>
      <c r="S84" s="28"/>
      <c r="T84" s="28"/>
      <c r="U84" s="28"/>
      <c r="V84" s="28">
        <v>18</v>
      </c>
      <c r="W84" s="29">
        <f t="shared" si="18"/>
        <v>0</v>
      </c>
      <c r="X84"/>
      <c r="Y84" s="30">
        <f>+VLOOKUP(A84,'Prime 22'!A:AI,35,0)</f>
        <v>0</v>
      </c>
      <c r="Z84" s="27">
        <v>129.99999999999997</v>
      </c>
      <c r="AA84" s="25"/>
      <c r="AB84" s="27">
        <f t="shared" si="19"/>
        <v>129.96</v>
      </c>
      <c r="AC84" s="31">
        <f t="shared" si="20"/>
        <v>0</v>
      </c>
      <c r="AD84" s="31">
        <f t="shared" si="21"/>
        <v>0</v>
      </c>
      <c r="AE84" s="31">
        <f t="shared" si="22"/>
        <v>0</v>
      </c>
      <c r="AF84" s="31">
        <f t="shared" si="23"/>
        <v>0</v>
      </c>
      <c r="AG84" s="31">
        <f t="shared" si="24"/>
        <v>0</v>
      </c>
      <c r="AH84" s="31">
        <f t="shared" si="25"/>
        <v>0</v>
      </c>
      <c r="AI84" s="31">
        <f t="shared" si="26"/>
        <v>0</v>
      </c>
      <c r="AJ84" s="31">
        <f t="shared" si="27"/>
        <v>0</v>
      </c>
      <c r="AK84" s="31">
        <f t="shared" si="28"/>
        <v>0</v>
      </c>
      <c r="AL84" s="31">
        <f t="shared" si="29"/>
        <v>0</v>
      </c>
      <c r="AM84" s="31">
        <f t="shared" si="30"/>
        <v>0</v>
      </c>
      <c r="AN84" s="31">
        <f t="shared" si="31"/>
        <v>129.96</v>
      </c>
      <c r="AO84" s="29">
        <f t="shared" si="32"/>
        <v>259.95999999999998</v>
      </c>
    </row>
    <row r="85" spans="1:41" ht="20.25" customHeight="1">
      <c r="A85" t="s">
        <v>197</v>
      </c>
      <c r="B85" s="58"/>
      <c r="C85" s="58"/>
      <c r="D85">
        <v>160</v>
      </c>
      <c r="E85" s="2">
        <v>130</v>
      </c>
      <c r="F85" s="25">
        <v>11.25</v>
      </c>
      <c r="G85" s="26">
        <f>VLOOKUP(A85,'Prime 22'!A:T,20,0)</f>
        <v>0</v>
      </c>
      <c r="H85" s="27">
        <v>18</v>
      </c>
      <c r="J85" s="27">
        <f t="shared" si="17"/>
        <v>18</v>
      </c>
      <c r="K85" s="28"/>
      <c r="L85" s="28"/>
      <c r="M85" s="28"/>
      <c r="N85" s="28"/>
      <c r="O85" s="28"/>
      <c r="P85" s="28"/>
      <c r="Q85" s="28">
        <v>18</v>
      </c>
      <c r="R85" s="28"/>
      <c r="S85" s="28"/>
      <c r="T85" s="28"/>
      <c r="U85" s="28"/>
      <c r="V85" s="28"/>
      <c r="W85" s="29">
        <f t="shared" si="18"/>
        <v>0</v>
      </c>
      <c r="X85"/>
      <c r="Y85" s="30">
        <f>+VLOOKUP(A85,'Prime 22'!A:AI,35,0)</f>
        <v>0</v>
      </c>
      <c r="Z85" s="27">
        <v>129.99999999999997</v>
      </c>
      <c r="AA85" s="25"/>
      <c r="AB85" s="27">
        <f t="shared" si="19"/>
        <v>129.96</v>
      </c>
      <c r="AC85" s="31">
        <f t="shared" si="20"/>
        <v>0</v>
      </c>
      <c r="AD85" s="31">
        <f t="shared" si="21"/>
        <v>0</v>
      </c>
      <c r="AE85" s="31">
        <f t="shared" si="22"/>
        <v>0</v>
      </c>
      <c r="AF85" s="31">
        <f t="shared" si="23"/>
        <v>0</v>
      </c>
      <c r="AG85" s="31">
        <f t="shared" si="24"/>
        <v>0</v>
      </c>
      <c r="AH85" s="31">
        <f t="shared" si="25"/>
        <v>0</v>
      </c>
      <c r="AI85" s="31">
        <f t="shared" si="26"/>
        <v>129.96</v>
      </c>
      <c r="AJ85" s="31">
        <f t="shared" si="27"/>
        <v>0</v>
      </c>
      <c r="AK85" s="31">
        <f t="shared" si="28"/>
        <v>0</v>
      </c>
      <c r="AL85" s="31">
        <f t="shared" si="29"/>
        <v>0</v>
      </c>
      <c r="AM85" s="31">
        <f t="shared" si="30"/>
        <v>0</v>
      </c>
      <c r="AN85" s="31">
        <f t="shared" si="31"/>
        <v>0</v>
      </c>
      <c r="AO85" s="29">
        <f t="shared" si="32"/>
        <v>259.95999999999998</v>
      </c>
    </row>
    <row r="86" spans="1:41" ht="20.25" customHeight="1">
      <c r="A86" t="s">
        <v>198</v>
      </c>
      <c r="D86">
        <v>443</v>
      </c>
      <c r="E86" s="2">
        <v>130</v>
      </c>
      <c r="F86" s="25">
        <v>9.5833333333333339</v>
      </c>
      <c r="G86" s="26">
        <f>VLOOKUP(A86,'Prime 22'!A:T,20,0)</f>
        <v>0</v>
      </c>
      <c r="H86" s="27">
        <v>18</v>
      </c>
      <c r="J86" s="27">
        <f t="shared" si="17"/>
        <v>18</v>
      </c>
      <c r="K86" s="28"/>
      <c r="L86" s="28"/>
      <c r="M86" s="28"/>
      <c r="N86" s="28"/>
      <c r="O86" s="28"/>
      <c r="P86" s="28"/>
      <c r="Q86" s="136">
        <v>18</v>
      </c>
      <c r="R86" s="28"/>
      <c r="S86" s="28"/>
      <c r="T86" s="28"/>
      <c r="U86" s="28"/>
      <c r="V86" s="28"/>
      <c r="W86" s="29">
        <f t="shared" si="18"/>
        <v>0</v>
      </c>
      <c r="X86"/>
      <c r="Y86" s="30">
        <f>+VLOOKUP(A86,'Prime 22'!A:AI,35,0)</f>
        <v>0</v>
      </c>
      <c r="Z86" s="27">
        <v>129.99999999999997</v>
      </c>
      <c r="AA86" s="25"/>
      <c r="AB86" s="27">
        <f t="shared" si="19"/>
        <v>129.96</v>
      </c>
      <c r="AC86" s="31">
        <f t="shared" si="20"/>
        <v>0</v>
      </c>
      <c r="AD86" s="31">
        <f t="shared" si="21"/>
        <v>0</v>
      </c>
      <c r="AE86" s="31">
        <f t="shared" si="22"/>
        <v>0</v>
      </c>
      <c r="AF86" s="31">
        <f t="shared" si="23"/>
        <v>0</v>
      </c>
      <c r="AG86" s="31">
        <f t="shared" si="24"/>
        <v>0</v>
      </c>
      <c r="AH86" s="31">
        <f t="shared" si="25"/>
        <v>0</v>
      </c>
      <c r="AI86" s="31">
        <f t="shared" si="26"/>
        <v>129.96</v>
      </c>
      <c r="AJ86" s="31">
        <f t="shared" si="27"/>
        <v>0</v>
      </c>
      <c r="AK86" s="31">
        <f t="shared" si="28"/>
        <v>0</v>
      </c>
      <c r="AL86" s="31">
        <f t="shared" si="29"/>
        <v>0</v>
      </c>
      <c r="AM86" s="31">
        <f t="shared" si="30"/>
        <v>0</v>
      </c>
      <c r="AN86" s="31">
        <f t="shared" si="31"/>
        <v>0</v>
      </c>
      <c r="AO86" s="29">
        <f t="shared" si="32"/>
        <v>259.95999999999998</v>
      </c>
    </row>
    <row r="87" spans="1:41" ht="20.25" customHeight="1">
      <c r="A87" t="s">
        <v>199</v>
      </c>
      <c r="B87" s="58"/>
      <c r="C87" s="58"/>
      <c r="D87">
        <v>443</v>
      </c>
      <c r="E87" s="2">
        <v>130</v>
      </c>
      <c r="F87" s="25">
        <v>11.25</v>
      </c>
      <c r="G87" s="26">
        <f>VLOOKUP(A87,'Prime 22'!A:T,20,0)</f>
        <v>0</v>
      </c>
      <c r="H87" s="27">
        <v>18</v>
      </c>
      <c r="J87" s="27">
        <f t="shared" si="17"/>
        <v>18</v>
      </c>
      <c r="K87" s="28"/>
      <c r="L87" s="28"/>
      <c r="M87" s="28"/>
      <c r="N87" s="28"/>
      <c r="O87" s="28">
        <v>18</v>
      </c>
      <c r="P87" s="28"/>
      <c r="Q87" s="28"/>
      <c r="R87" s="28"/>
      <c r="S87" s="28"/>
      <c r="T87" s="28"/>
      <c r="U87" s="28"/>
      <c r="V87" s="28"/>
      <c r="W87" s="29">
        <f t="shared" si="18"/>
        <v>0</v>
      </c>
      <c r="X87"/>
      <c r="Y87" s="30">
        <f>+VLOOKUP(A87,'Prime 22'!A:AI,35,0)</f>
        <v>0</v>
      </c>
      <c r="Z87" s="27">
        <v>129.99999999999997</v>
      </c>
      <c r="AA87" s="25"/>
      <c r="AB87" s="27">
        <f t="shared" si="19"/>
        <v>129.96</v>
      </c>
      <c r="AC87" s="31">
        <f t="shared" si="20"/>
        <v>0</v>
      </c>
      <c r="AD87" s="31">
        <f t="shared" si="21"/>
        <v>0</v>
      </c>
      <c r="AE87" s="31">
        <f t="shared" si="22"/>
        <v>0</v>
      </c>
      <c r="AF87" s="31">
        <f t="shared" si="23"/>
        <v>0</v>
      </c>
      <c r="AG87" s="31">
        <f t="shared" si="24"/>
        <v>129.96</v>
      </c>
      <c r="AH87" s="31">
        <f t="shared" si="25"/>
        <v>0</v>
      </c>
      <c r="AI87" s="31">
        <f t="shared" si="26"/>
        <v>0</v>
      </c>
      <c r="AJ87" s="31">
        <f t="shared" si="27"/>
        <v>0</v>
      </c>
      <c r="AK87" s="31">
        <f t="shared" si="28"/>
        <v>0</v>
      </c>
      <c r="AL87" s="31">
        <f t="shared" si="29"/>
        <v>0</v>
      </c>
      <c r="AM87" s="31">
        <f t="shared" si="30"/>
        <v>0</v>
      </c>
      <c r="AN87" s="31">
        <f t="shared" si="31"/>
        <v>0</v>
      </c>
      <c r="AO87" s="29">
        <f t="shared" si="32"/>
        <v>259.95999999999998</v>
      </c>
    </row>
    <row r="88" spans="1:41" ht="20.25" customHeight="1">
      <c r="A88" t="s">
        <v>200</v>
      </c>
      <c r="B88" s="58"/>
      <c r="C88" s="58"/>
      <c r="D88">
        <v>443</v>
      </c>
      <c r="E88" s="2">
        <v>130</v>
      </c>
      <c r="F88" s="25">
        <v>11.25</v>
      </c>
      <c r="G88" s="26">
        <f>VLOOKUP(A88,'Prime 22'!A:T,20,0)</f>
        <v>0</v>
      </c>
      <c r="H88" s="27">
        <v>18</v>
      </c>
      <c r="J88" s="27">
        <f t="shared" si="17"/>
        <v>18</v>
      </c>
      <c r="K88" s="28"/>
      <c r="L88" s="28"/>
      <c r="M88" s="28">
        <v>10</v>
      </c>
      <c r="N88" s="28"/>
      <c r="O88" s="28"/>
      <c r="P88" s="28"/>
      <c r="Q88" s="28"/>
      <c r="R88" s="28"/>
      <c r="S88" s="28"/>
      <c r="T88" s="28">
        <v>8</v>
      </c>
      <c r="U88" s="28"/>
      <c r="V88" s="28"/>
      <c r="W88" s="29">
        <f t="shared" si="18"/>
        <v>0</v>
      </c>
      <c r="X88"/>
      <c r="Y88" s="30">
        <f>+VLOOKUP(A88,'Prime 22'!A:AI,35,0)</f>
        <v>0</v>
      </c>
      <c r="Z88" s="27">
        <v>129.99999999999997</v>
      </c>
      <c r="AA88" s="25"/>
      <c r="AB88" s="27">
        <f t="shared" si="19"/>
        <v>129.96</v>
      </c>
      <c r="AC88" s="31">
        <f t="shared" si="20"/>
        <v>0</v>
      </c>
      <c r="AD88" s="31">
        <f t="shared" si="21"/>
        <v>0</v>
      </c>
      <c r="AE88" s="31">
        <f t="shared" si="22"/>
        <v>72.2</v>
      </c>
      <c r="AF88" s="31">
        <f t="shared" si="23"/>
        <v>0</v>
      </c>
      <c r="AG88" s="31">
        <f t="shared" si="24"/>
        <v>0</v>
      </c>
      <c r="AH88" s="31">
        <f t="shared" si="25"/>
        <v>0</v>
      </c>
      <c r="AI88" s="31">
        <f t="shared" si="26"/>
        <v>0</v>
      </c>
      <c r="AJ88" s="31">
        <f t="shared" si="27"/>
        <v>0</v>
      </c>
      <c r="AK88" s="31">
        <f t="shared" si="28"/>
        <v>0</v>
      </c>
      <c r="AL88" s="31">
        <f t="shared" si="29"/>
        <v>57.76</v>
      </c>
      <c r="AM88" s="31">
        <f t="shared" si="30"/>
        <v>0</v>
      </c>
      <c r="AN88" s="31">
        <f t="shared" si="31"/>
        <v>0</v>
      </c>
      <c r="AO88" s="29">
        <f t="shared" si="32"/>
        <v>259.95999999999998</v>
      </c>
    </row>
    <row r="89" spans="1:41" ht="20.25" customHeight="1">
      <c r="A89" t="s">
        <v>201</v>
      </c>
      <c r="B89" s="58"/>
      <c r="C89" s="58"/>
      <c r="D89">
        <v>460</v>
      </c>
      <c r="E89" s="2">
        <v>130</v>
      </c>
      <c r="F89" s="25">
        <v>11.25</v>
      </c>
      <c r="G89" s="26">
        <f>VLOOKUP(A89,'Prime 22'!A:T,20,0)</f>
        <v>0</v>
      </c>
      <c r="H89" s="27">
        <v>18</v>
      </c>
      <c r="J89" s="27">
        <f t="shared" si="17"/>
        <v>18</v>
      </c>
      <c r="K89" s="28"/>
      <c r="L89" s="28"/>
      <c r="M89" s="28"/>
      <c r="N89" s="28"/>
      <c r="O89" s="136">
        <v>18</v>
      </c>
      <c r="P89" s="28"/>
      <c r="Q89" s="28"/>
      <c r="R89" s="28"/>
      <c r="S89" s="28"/>
      <c r="T89" s="28"/>
      <c r="U89" s="28"/>
      <c r="V89" s="28"/>
      <c r="W89" s="29">
        <f t="shared" si="18"/>
        <v>0</v>
      </c>
      <c r="X89"/>
      <c r="Y89" s="30">
        <f>+VLOOKUP(A89,'Prime 22'!A:AI,35,0)</f>
        <v>0</v>
      </c>
      <c r="Z89" s="27">
        <v>129.99999999999997</v>
      </c>
      <c r="AA89" s="25"/>
      <c r="AB89" s="27">
        <f t="shared" si="19"/>
        <v>129.96</v>
      </c>
      <c r="AC89" s="31">
        <f t="shared" si="20"/>
        <v>0</v>
      </c>
      <c r="AD89" s="31">
        <f t="shared" si="21"/>
        <v>0</v>
      </c>
      <c r="AE89" s="31">
        <f t="shared" si="22"/>
        <v>0</v>
      </c>
      <c r="AF89" s="31">
        <f t="shared" si="23"/>
        <v>0</v>
      </c>
      <c r="AG89" s="31">
        <f t="shared" si="24"/>
        <v>129.96</v>
      </c>
      <c r="AH89" s="31">
        <f t="shared" si="25"/>
        <v>0</v>
      </c>
      <c r="AI89" s="31">
        <f t="shared" si="26"/>
        <v>0</v>
      </c>
      <c r="AJ89" s="31">
        <f t="shared" si="27"/>
        <v>0</v>
      </c>
      <c r="AK89" s="31">
        <f t="shared" si="28"/>
        <v>0</v>
      </c>
      <c r="AL89" s="31">
        <f t="shared" si="29"/>
        <v>0</v>
      </c>
      <c r="AM89" s="31">
        <f t="shared" si="30"/>
        <v>0</v>
      </c>
      <c r="AN89" s="31">
        <f t="shared" si="31"/>
        <v>0</v>
      </c>
      <c r="AO89" s="29">
        <f t="shared" si="32"/>
        <v>259.95999999999998</v>
      </c>
    </row>
    <row r="90" spans="1:41" ht="20.25" customHeight="1">
      <c r="A90" t="s">
        <v>202</v>
      </c>
      <c r="B90" s="58"/>
      <c r="C90" s="58"/>
      <c r="D90">
        <v>160</v>
      </c>
      <c r="E90" s="2">
        <v>130</v>
      </c>
      <c r="F90" s="25">
        <v>11.25</v>
      </c>
      <c r="G90" s="26">
        <f>VLOOKUP(A90,'Prime 22'!A:T,20,0)</f>
        <v>0</v>
      </c>
      <c r="H90" s="27">
        <v>18</v>
      </c>
      <c r="J90" s="27">
        <f t="shared" si="17"/>
        <v>23</v>
      </c>
      <c r="K90" s="28"/>
      <c r="L90" s="28"/>
      <c r="M90" s="136">
        <v>7</v>
      </c>
      <c r="N90" s="28"/>
      <c r="O90" s="28"/>
      <c r="P90" s="28"/>
      <c r="Q90" s="28">
        <v>16</v>
      </c>
      <c r="R90" s="28"/>
      <c r="S90" s="28"/>
      <c r="T90" s="28"/>
      <c r="U90" s="28"/>
      <c r="V90" s="28"/>
      <c r="W90" s="29">
        <f t="shared" si="18"/>
        <v>-5</v>
      </c>
      <c r="X90"/>
      <c r="Y90" s="30">
        <f>+VLOOKUP(A90,'Prime 22'!A:AI,35,0)</f>
        <v>0</v>
      </c>
      <c r="Z90" s="27">
        <v>129.99999999999997</v>
      </c>
      <c r="AA90" s="25"/>
      <c r="AB90" s="27">
        <f t="shared" si="19"/>
        <v>166.06</v>
      </c>
      <c r="AC90" s="31">
        <f t="shared" si="20"/>
        <v>0</v>
      </c>
      <c r="AD90" s="31">
        <f t="shared" si="21"/>
        <v>0</v>
      </c>
      <c r="AE90" s="31">
        <f t="shared" si="22"/>
        <v>50.54</v>
      </c>
      <c r="AF90" s="31">
        <f t="shared" si="23"/>
        <v>0</v>
      </c>
      <c r="AG90" s="31">
        <f t="shared" si="24"/>
        <v>0</v>
      </c>
      <c r="AH90" s="31">
        <f t="shared" si="25"/>
        <v>0</v>
      </c>
      <c r="AI90" s="31">
        <f t="shared" si="26"/>
        <v>115.52</v>
      </c>
      <c r="AJ90" s="31">
        <f t="shared" si="27"/>
        <v>0</v>
      </c>
      <c r="AK90" s="31">
        <f t="shared" si="28"/>
        <v>0</v>
      </c>
      <c r="AL90" s="31">
        <f t="shared" si="29"/>
        <v>0</v>
      </c>
      <c r="AM90" s="31">
        <f t="shared" si="30"/>
        <v>0</v>
      </c>
      <c r="AN90" s="31">
        <f t="shared" si="31"/>
        <v>0</v>
      </c>
      <c r="AO90" s="29">
        <f t="shared" si="32"/>
        <v>296.05999999999995</v>
      </c>
    </row>
    <row r="91" spans="1:41" ht="20.25" customHeight="1">
      <c r="A91" t="s">
        <v>203</v>
      </c>
      <c r="D91">
        <v>972</v>
      </c>
      <c r="E91" s="2">
        <v>130</v>
      </c>
      <c r="F91" s="25">
        <v>11.25</v>
      </c>
      <c r="G91" s="26">
        <f>VLOOKUP(A91,'Prime 22'!A:T,20,0)</f>
        <v>0</v>
      </c>
      <c r="H91" s="27">
        <v>18</v>
      </c>
      <c r="J91" s="27">
        <f t="shared" si="17"/>
        <v>18</v>
      </c>
      <c r="K91" s="28"/>
      <c r="L91" s="136">
        <v>6</v>
      </c>
      <c r="M91" s="136">
        <v>12</v>
      </c>
      <c r="N91" s="28"/>
      <c r="O91" s="28"/>
      <c r="P91" s="28"/>
      <c r="Q91" s="28"/>
      <c r="R91" s="28"/>
      <c r="S91" s="28"/>
      <c r="T91" s="28"/>
      <c r="U91" s="28"/>
      <c r="V91" s="28"/>
      <c r="W91" s="29">
        <f t="shared" si="18"/>
        <v>0</v>
      </c>
      <c r="X91"/>
      <c r="Y91" s="30">
        <f>+VLOOKUP(A91,'Prime 22'!A:AI,35,0)</f>
        <v>0</v>
      </c>
      <c r="Z91" s="27">
        <v>129.99999999999997</v>
      </c>
      <c r="AA91" s="25"/>
      <c r="AB91" s="27">
        <f t="shared" si="19"/>
        <v>129.96</v>
      </c>
      <c r="AC91" s="31">
        <f t="shared" si="20"/>
        <v>0</v>
      </c>
      <c r="AD91" s="31">
        <f t="shared" si="21"/>
        <v>43.32</v>
      </c>
      <c r="AE91" s="31">
        <f t="shared" si="22"/>
        <v>86.64</v>
      </c>
      <c r="AF91" s="31">
        <f t="shared" si="23"/>
        <v>0</v>
      </c>
      <c r="AG91" s="31">
        <f t="shared" si="24"/>
        <v>0</v>
      </c>
      <c r="AH91" s="31">
        <f t="shared" si="25"/>
        <v>0</v>
      </c>
      <c r="AI91" s="31">
        <f t="shared" si="26"/>
        <v>0</v>
      </c>
      <c r="AJ91" s="31">
        <f t="shared" si="27"/>
        <v>0</v>
      </c>
      <c r="AK91" s="31">
        <f t="shared" si="28"/>
        <v>0</v>
      </c>
      <c r="AL91" s="31">
        <f t="shared" si="29"/>
        <v>0</v>
      </c>
      <c r="AM91" s="31">
        <f t="shared" si="30"/>
        <v>0</v>
      </c>
      <c r="AN91" s="31">
        <f t="shared" si="31"/>
        <v>0</v>
      </c>
      <c r="AO91" s="29">
        <f t="shared" si="32"/>
        <v>259.95999999999998</v>
      </c>
    </row>
    <row r="92" spans="1:41" ht="20.25" customHeight="1">
      <c r="A92" t="s">
        <v>204</v>
      </c>
      <c r="D92">
        <v>972</v>
      </c>
      <c r="E92" s="2">
        <v>130</v>
      </c>
      <c r="F92" s="25">
        <v>11.25</v>
      </c>
      <c r="G92" s="26">
        <f>VLOOKUP(A92,'Prime 22'!A:T,20,0)</f>
        <v>0</v>
      </c>
      <c r="H92" s="27">
        <v>18</v>
      </c>
      <c r="J92" s="27">
        <f t="shared" si="17"/>
        <v>18</v>
      </c>
      <c r="K92" s="28"/>
      <c r="L92" s="28"/>
      <c r="M92" s="28"/>
      <c r="N92" s="28"/>
      <c r="O92" s="28"/>
      <c r="P92" s="28"/>
      <c r="Q92" s="136">
        <v>18</v>
      </c>
      <c r="R92" s="28"/>
      <c r="S92" s="28"/>
      <c r="T92" s="28"/>
      <c r="U92" s="28"/>
      <c r="V92" s="28"/>
      <c r="W92" s="29">
        <f t="shared" si="18"/>
        <v>0</v>
      </c>
      <c r="X92"/>
      <c r="Y92" s="30">
        <f>+VLOOKUP(A92,'Prime 22'!A:AI,35,0)</f>
        <v>0</v>
      </c>
      <c r="Z92" s="27">
        <v>129.99999999999997</v>
      </c>
      <c r="AA92" s="25"/>
      <c r="AB92" s="27">
        <f t="shared" si="19"/>
        <v>129.96</v>
      </c>
      <c r="AC92" s="31">
        <f t="shared" si="20"/>
        <v>0</v>
      </c>
      <c r="AD92" s="31">
        <f t="shared" si="21"/>
        <v>0</v>
      </c>
      <c r="AE92" s="31">
        <f t="shared" si="22"/>
        <v>0</v>
      </c>
      <c r="AF92" s="31">
        <f t="shared" si="23"/>
        <v>0</v>
      </c>
      <c r="AG92" s="31">
        <f t="shared" si="24"/>
        <v>0</v>
      </c>
      <c r="AH92" s="31">
        <f t="shared" si="25"/>
        <v>0</v>
      </c>
      <c r="AI92" s="31">
        <f t="shared" si="26"/>
        <v>129.96</v>
      </c>
      <c r="AJ92" s="31">
        <f t="shared" si="27"/>
        <v>0</v>
      </c>
      <c r="AK92" s="31">
        <f t="shared" si="28"/>
        <v>0</v>
      </c>
      <c r="AL92" s="31">
        <f t="shared" si="29"/>
        <v>0</v>
      </c>
      <c r="AM92" s="31">
        <f t="shared" si="30"/>
        <v>0</v>
      </c>
      <c r="AN92" s="31">
        <f t="shared" si="31"/>
        <v>0</v>
      </c>
      <c r="AO92" s="29">
        <f t="shared" si="32"/>
        <v>259.95999999999998</v>
      </c>
    </row>
    <row r="93" spans="1:41" ht="20.25" customHeight="1">
      <c r="A93" t="s">
        <v>205</v>
      </c>
      <c r="D93">
        <v>972</v>
      </c>
      <c r="E93" s="2">
        <v>130</v>
      </c>
      <c r="F93" s="25">
        <v>11.25</v>
      </c>
      <c r="G93" s="26">
        <f>VLOOKUP(A93,'Prime 22'!A:T,20,0)</f>
        <v>0</v>
      </c>
      <c r="H93" s="27">
        <v>18</v>
      </c>
      <c r="J93" s="27">
        <f t="shared" si="17"/>
        <v>18</v>
      </c>
      <c r="K93" s="28"/>
      <c r="L93" s="28"/>
      <c r="M93" s="28"/>
      <c r="N93" s="28"/>
      <c r="O93" s="28"/>
      <c r="P93" s="136">
        <v>18</v>
      </c>
      <c r="Q93" s="28"/>
      <c r="R93" s="28"/>
      <c r="S93" s="28"/>
      <c r="T93" s="28"/>
      <c r="U93" s="28"/>
      <c r="V93" s="28"/>
      <c r="W93" s="29">
        <f t="shared" si="18"/>
        <v>0</v>
      </c>
      <c r="X93"/>
      <c r="Y93" s="30">
        <f>+VLOOKUP(A93,'Prime 22'!A:AI,35,0)</f>
        <v>0</v>
      </c>
      <c r="Z93" s="27">
        <v>129.99999999999997</v>
      </c>
      <c r="AA93" s="25"/>
      <c r="AB93" s="27">
        <f t="shared" si="19"/>
        <v>129.96</v>
      </c>
      <c r="AC93" s="31">
        <f t="shared" si="20"/>
        <v>0</v>
      </c>
      <c r="AD93" s="31">
        <f t="shared" si="21"/>
        <v>0</v>
      </c>
      <c r="AE93" s="31">
        <f t="shared" si="22"/>
        <v>0</v>
      </c>
      <c r="AF93" s="31">
        <f t="shared" si="23"/>
        <v>0</v>
      </c>
      <c r="AG93" s="31">
        <f t="shared" si="24"/>
        <v>0</v>
      </c>
      <c r="AH93" s="31">
        <f t="shared" si="25"/>
        <v>129.96</v>
      </c>
      <c r="AI93" s="31">
        <f t="shared" si="26"/>
        <v>0</v>
      </c>
      <c r="AJ93" s="31">
        <f t="shared" si="27"/>
        <v>0</v>
      </c>
      <c r="AK93" s="31">
        <f t="shared" si="28"/>
        <v>0</v>
      </c>
      <c r="AL93" s="31">
        <f t="shared" si="29"/>
        <v>0</v>
      </c>
      <c r="AM93" s="31">
        <f t="shared" si="30"/>
        <v>0</v>
      </c>
      <c r="AN93" s="31">
        <f t="shared" si="31"/>
        <v>0</v>
      </c>
      <c r="AO93" s="29">
        <f t="shared" si="32"/>
        <v>259.95999999999998</v>
      </c>
    </row>
    <row r="94" spans="1:41" ht="20.25" customHeight="1">
      <c r="A94" t="s">
        <v>206</v>
      </c>
      <c r="D94">
        <v>460</v>
      </c>
      <c r="E94" s="2">
        <v>130</v>
      </c>
      <c r="F94" s="25">
        <v>11.25</v>
      </c>
      <c r="G94" s="26">
        <f>VLOOKUP(A94,'Prime 22'!A:T,20,0)</f>
        <v>0</v>
      </c>
      <c r="H94" s="27">
        <v>18</v>
      </c>
      <c r="J94" s="27">
        <f t="shared" si="17"/>
        <v>18</v>
      </c>
      <c r="K94" s="28"/>
      <c r="L94" s="28"/>
      <c r="M94" s="28"/>
      <c r="N94" s="28"/>
      <c r="O94" s="28"/>
      <c r="P94" s="28"/>
      <c r="Q94" s="136">
        <v>18</v>
      </c>
      <c r="R94" s="28"/>
      <c r="S94" s="28"/>
      <c r="T94" s="28"/>
      <c r="U94" s="28"/>
      <c r="V94" s="28"/>
      <c r="W94" s="29">
        <f t="shared" si="18"/>
        <v>0</v>
      </c>
      <c r="X94"/>
      <c r="Y94" s="30">
        <f>+VLOOKUP(A94,'Prime 22'!A:AI,35,0)</f>
        <v>0</v>
      </c>
      <c r="Z94" s="27">
        <v>129.99999999999997</v>
      </c>
      <c r="AA94" s="25"/>
      <c r="AB94" s="27">
        <f t="shared" si="19"/>
        <v>129.96</v>
      </c>
      <c r="AC94" s="31">
        <f t="shared" si="20"/>
        <v>0</v>
      </c>
      <c r="AD94" s="31">
        <f t="shared" si="21"/>
        <v>0</v>
      </c>
      <c r="AE94" s="31">
        <f t="shared" si="22"/>
        <v>0</v>
      </c>
      <c r="AF94" s="31">
        <f t="shared" si="23"/>
        <v>0</v>
      </c>
      <c r="AG94" s="31">
        <f t="shared" si="24"/>
        <v>0</v>
      </c>
      <c r="AH94" s="31">
        <f t="shared" si="25"/>
        <v>0</v>
      </c>
      <c r="AI94" s="31">
        <f t="shared" si="26"/>
        <v>129.96</v>
      </c>
      <c r="AJ94" s="31">
        <f t="shared" si="27"/>
        <v>0</v>
      </c>
      <c r="AK94" s="31">
        <f t="shared" si="28"/>
        <v>0</v>
      </c>
      <c r="AL94" s="31">
        <f t="shared" si="29"/>
        <v>0</v>
      </c>
      <c r="AM94" s="31">
        <f t="shared" si="30"/>
        <v>0</v>
      </c>
      <c r="AN94" s="31">
        <f t="shared" si="31"/>
        <v>0</v>
      </c>
      <c r="AO94" s="29">
        <f t="shared" si="32"/>
        <v>259.95999999999998</v>
      </c>
    </row>
    <row r="95" spans="1:41" ht="20.25" customHeight="1">
      <c r="A95" t="s">
        <v>207</v>
      </c>
      <c r="D95">
        <v>160</v>
      </c>
      <c r="E95" s="2">
        <v>130</v>
      </c>
      <c r="F95" s="25">
        <v>11.25</v>
      </c>
      <c r="G95" s="26">
        <f>VLOOKUP(A95,'Prime 22'!A:T,20,0)</f>
        <v>5</v>
      </c>
      <c r="H95" s="27">
        <v>18</v>
      </c>
      <c r="J95" s="27">
        <f t="shared" si="17"/>
        <v>18</v>
      </c>
      <c r="K95" s="28">
        <v>18</v>
      </c>
      <c r="L95" s="136"/>
      <c r="M95" s="28"/>
      <c r="N95" s="28"/>
      <c r="O95" s="28"/>
      <c r="P95" s="28"/>
      <c r="Q95" s="28"/>
      <c r="R95" s="28"/>
      <c r="S95" s="28"/>
      <c r="T95" s="28"/>
      <c r="U95" s="28"/>
      <c r="V95" s="28"/>
      <c r="W95" s="29">
        <f t="shared" si="18"/>
        <v>5</v>
      </c>
      <c r="X95"/>
      <c r="Y95" s="30">
        <f>+VLOOKUP(A95,'Prime 22'!A:AI,35,0)</f>
        <v>36.111111111111114</v>
      </c>
      <c r="Z95" s="27">
        <v>129.99999999999997</v>
      </c>
      <c r="AA95" s="25"/>
      <c r="AB95" s="27">
        <f t="shared" si="19"/>
        <v>129.96</v>
      </c>
      <c r="AC95" s="31">
        <f t="shared" si="20"/>
        <v>129.96</v>
      </c>
      <c r="AD95" s="31">
        <f t="shared" si="21"/>
        <v>0</v>
      </c>
      <c r="AE95" s="31">
        <f t="shared" si="22"/>
        <v>0</v>
      </c>
      <c r="AF95" s="31">
        <f t="shared" si="23"/>
        <v>0</v>
      </c>
      <c r="AG95" s="31">
        <f t="shared" si="24"/>
        <v>0</v>
      </c>
      <c r="AH95" s="31">
        <f t="shared" si="25"/>
        <v>0</v>
      </c>
      <c r="AI95" s="31">
        <f t="shared" si="26"/>
        <v>0</v>
      </c>
      <c r="AJ95" s="31">
        <f t="shared" si="27"/>
        <v>0</v>
      </c>
      <c r="AK95" s="31">
        <f t="shared" si="28"/>
        <v>0</v>
      </c>
      <c r="AL95" s="31">
        <f t="shared" si="29"/>
        <v>0</v>
      </c>
      <c r="AM95" s="31">
        <f t="shared" si="30"/>
        <v>0</v>
      </c>
      <c r="AN95" s="31">
        <f t="shared" si="31"/>
        <v>0</v>
      </c>
      <c r="AO95" s="29">
        <f t="shared" si="32"/>
        <v>296.07111111111112</v>
      </c>
    </row>
    <row r="96" spans="1:41" ht="20.25" customHeight="1">
      <c r="A96" t="s">
        <v>208</v>
      </c>
      <c r="D96">
        <v>972</v>
      </c>
      <c r="E96" s="2">
        <v>130</v>
      </c>
      <c r="F96" s="25">
        <v>11.25</v>
      </c>
      <c r="G96" s="26">
        <f>VLOOKUP(A96,'Prime 22'!A:T,20,0)</f>
        <v>0</v>
      </c>
      <c r="H96" s="27">
        <v>18</v>
      </c>
      <c r="J96" s="27">
        <f t="shared" si="17"/>
        <v>18</v>
      </c>
      <c r="K96" s="28"/>
      <c r="L96" s="28"/>
      <c r="M96" s="28"/>
      <c r="N96" s="28"/>
      <c r="O96" s="28"/>
      <c r="P96" s="136">
        <v>18</v>
      </c>
      <c r="Q96" s="28"/>
      <c r="R96" s="28"/>
      <c r="S96" s="28"/>
      <c r="T96" s="28"/>
      <c r="U96" s="28"/>
      <c r="V96" s="28"/>
      <c r="W96" s="29">
        <f t="shared" si="18"/>
        <v>0</v>
      </c>
      <c r="X96"/>
      <c r="Y96" s="30">
        <f>+VLOOKUP(A96,'Prime 22'!A:AI,35,0)</f>
        <v>0</v>
      </c>
      <c r="Z96" s="27">
        <v>129.99999999999997</v>
      </c>
      <c r="AA96" s="25"/>
      <c r="AB96" s="27">
        <f t="shared" si="19"/>
        <v>129.96</v>
      </c>
      <c r="AC96" s="31">
        <f t="shared" si="20"/>
        <v>0</v>
      </c>
      <c r="AD96" s="31">
        <f t="shared" si="21"/>
        <v>0</v>
      </c>
      <c r="AE96" s="31">
        <f t="shared" si="22"/>
        <v>0</v>
      </c>
      <c r="AF96" s="31">
        <f t="shared" si="23"/>
        <v>0</v>
      </c>
      <c r="AG96" s="31">
        <f t="shared" si="24"/>
        <v>0</v>
      </c>
      <c r="AH96" s="31">
        <f t="shared" si="25"/>
        <v>129.96</v>
      </c>
      <c r="AI96" s="31">
        <f t="shared" si="26"/>
        <v>0</v>
      </c>
      <c r="AJ96" s="31">
        <f t="shared" si="27"/>
        <v>0</v>
      </c>
      <c r="AK96" s="31">
        <f t="shared" si="28"/>
        <v>0</v>
      </c>
      <c r="AL96" s="31">
        <f t="shared" si="29"/>
        <v>0</v>
      </c>
      <c r="AM96" s="31">
        <f t="shared" si="30"/>
        <v>0</v>
      </c>
      <c r="AN96" s="31">
        <f t="shared" si="31"/>
        <v>0</v>
      </c>
      <c r="AO96" s="29">
        <f t="shared" si="32"/>
        <v>259.95999999999998</v>
      </c>
    </row>
    <row r="97" spans="1:41" ht="20.25" customHeight="1">
      <c r="A97" t="s">
        <v>209</v>
      </c>
      <c r="B97" s="58"/>
      <c r="C97" s="58"/>
      <c r="D97">
        <v>160</v>
      </c>
      <c r="E97" s="2">
        <v>130</v>
      </c>
      <c r="F97" s="25">
        <v>9.1666666666666661</v>
      </c>
      <c r="G97" s="26">
        <f>VLOOKUP(A97,'Prime 22'!A:T,20,0)</f>
        <v>0</v>
      </c>
      <c r="H97" s="27">
        <v>18</v>
      </c>
      <c r="J97" s="27">
        <f t="shared" si="17"/>
        <v>18</v>
      </c>
      <c r="K97" s="28"/>
      <c r="L97" s="28"/>
      <c r="M97" s="28"/>
      <c r="N97" s="28"/>
      <c r="O97" s="28">
        <v>18</v>
      </c>
      <c r="P97" s="28"/>
      <c r="Q97" s="28"/>
      <c r="R97" s="28"/>
      <c r="S97" s="28"/>
      <c r="T97" s="28"/>
      <c r="U97" s="28"/>
      <c r="V97" s="28"/>
      <c r="W97" s="29">
        <f t="shared" si="18"/>
        <v>0</v>
      </c>
      <c r="X97"/>
      <c r="Y97" s="30">
        <f>+VLOOKUP(A97,'Prime 22'!A:AI,35,0)</f>
        <v>0</v>
      </c>
      <c r="Z97" s="27">
        <v>129.99999999999997</v>
      </c>
      <c r="AA97" s="25"/>
      <c r="AB97" s="27">
        <f t="shared" si="19"/>
        <v>129.96</v>
      </c>
      <c r="AC97" s="31">
        <f t="shared" si="20"/>
        <v>0</v>
      </c>
      <c r="AD97" s="31">
        <f t="shared" si="21"/>
        <v>0</v>
      </c>
      <c r="AE97" s="31">
        <f t="shared" si="22"/>
        <v>0</v>
      </c>
      <c r="AF97" s="31">
        <f t="shared" si="23"/>
        <v>0</v>
      </c>
      <c r="AG97" s="31">
        <f t="shared" si="24"/>
        <v>129.96</v>
      </c>
      <c r="AH97" s="31">
        <f t="shared" si="25"/>
        <v>0</v>
      </c>
      <c r="AI97" s="31">
        <f t="shared" si="26"/>
        <v>0</v>
      </c>
      <c r="AJ97" s="31">
        <f t="shared" si="27"/>
        <v>0</v>
      </c>
      <c r="AK97" s="31">
        <f t="shared" si="28"/>
        <v>0</v>
      </c>
      <c r="AL97" s="31">
        <f t="shared" si="29"/>
        <v>0</v>
      </c>
      <c r="AM97" s="31">
        <f t="shared" si="30"/>
        <v>0</v>
      </c>
      <c r="AN97" s="31">
        <f t="shared" si="31"/>
        <v>0</v>
      </c>
      <c r="AO97" s="29">
        <f t="shared" si="32"/>
        <v>259.95999999999998</v>
      </c>
    </row>
    <row r="98" spans="1:41" ht="20.25" customHeight="1">
      <c r="A98" t="s">
        <v>210</v>
      </c>
      <c r="B98" s="58"/>
      <c r="C98" s="58"/>
      <c r="D98">
        <v>120</v>
      </c>
      <c r="E98" s="2">
        <v>130</v>
      </c>
      <c r="F98" s="25">
        <v>11.25</v>
      </c>
      <c r="G98" s="26">
        <f>VLOOKUP(A98,'Prime 22'!A:T,20,0)</f>
        <v>0</v>
      </c>
      <c r="H98" s="27">
        <v>18</v>
      </c>
      <c r="J98" s="27">
        <f t="shared" si="17"/>
        <v>18</v>
      </c>
      <c r="K98" s="28"/>
      <c r="L98" s="28"/>
      <c r="M98" s="28"/>
      <c r="N98" s="28"/>
      <c r="O98" s="28"/>
      <c r="P98" s="28"/>
      <c r="Q98" s="28"/>
      <c r="R98" s="28"/>
      <c r="S98" s="28"/>
      <c r="T98" s="28"/>
      <c r="U98" s="28"/>
      <c r="V98" s="28">
        <v>18</v>
      </c>
      <c r="W98" s="29">
        <f t="shared" si="18"/>
        <v>0</v>
      </c>
      <c r="X98"/>
      <c r="Y98" s="30">
        <f>+VLOOKUP(A98,'Prime 22'!A:AI,35,0)</f>
        <v>0</v>
      </c>
      <c r="Z98" s="27">
        <v>129.99999999999997</v>
      </c>
      <c r="AA98" s="25"/>
      <c r="AB98" s="27">
        <f t="shared" si="19"/>
        <v>129.96</v>
      </c>
      <c r="AC98" s="31">
        <f t="shared" si="20"/>
        <v>0</v>
      </c>
      <c r="AD98" s="31">
        <f t="shared" si="21"/>
        <v>0</v>
      </c>
      <c r="AE98" s="31">
        <f t="shared" si="22"/>
        <v>0</v>
      </c>
      <c r="AF98" s="31">
        <f t="shared" si="23"/>
        <v>0</v>
      </c>
      <c r="AG98" s="31">
        <f t="shared" si="24"/>
        <v>0</v>
      </c>
      <c r="AH98" s="31">
        <f t="shared" si="25"/>
        <v>0</v>
      </c>
      <c r="AI98" s="31">
        <f t="shared" si="26"/>
        <v>0</v>
      </c>
      <c r="AJ98" s="31">
        <f t="shared" si="27"/>
        <v>0</v>
      </c>
      <c r="AK98" s="31">
        <f t="shared" si="28"/>
        <v>0</v>
      </c>
      <c r="AL98" s="31">
        <f t="shared" si="29"/>
        <v>0</v>
      </c>
      <c r="AM98" s="31">
        <f t="shared" si="30"/>
        <v>0</v>
      </c>
      <c r="AN98" s="31">
        <f t="shared" si="31"/>
        <v>129.96</v>
      </c>
      <c r="AO98" s="29">
        <f t="shared" si="32"/>
        <v>259.95999999999998</v>
      </c>
    </row>
    <row r="99" spans="1:41" ht="20.25" customHeight="1">
      <c r="A99" t="s">
        <v>211</v>
      </c>
      <c r="B99" s="58"/>
      <c r="C99" s="58"/>
      <c r="D99">
        <v>640</v>
      </c>
      <c r="E99" s="2">
        <v>130</v>
      </c>
      <c r="F99" s="25">
        <v>11.25</v>
      </c>
      <c r="G99" s="26">
        <f>VLOOKUP(A99,'Prime 22'!A:T,20,0)</f>
        <v>0</v>
      </c>
      <c r="H99" s="27">
        <v>18</v>
      </c>
      <c r="J99" s="27">
        <f t="shared" si="17"/>
        <v>18</v>
      </c>
      <c r="K99" s="28"/>
      <c r="L99" s="28"/>
      <c r="M99" s="28"/>
      <c r="N99" s="28"/>
      <c r="O99" s="28"/>
      <c r="P99" s="28"/>
      <c r="Q99" s="28"/>
      <c r="R99" s="28"/>
      <c r="S99" s="28"/>
      <c r="T99" s="28"/>
      <c r="U99" s="28"/>
      <c r="V99" s="28">
        <v>18</v>
      </c>
      <c r="W99" s="29">
        <f t="shared" si="18"/>
        <v>0</v>
      </c>
      <c r="X99"/>
      <c r="Y99" s="30">
        <f>+VLOOKUP(A99,'Prime 22'!A:AI,35,0)</f>
        <v>0</v>
      </c>
      <c r="Z99" s="27">
        <v>129.99999999999997</v>
      </c>
      <c r="AA99" s="25"/>
      <c r="AB99" s="27">
        <f t="shared" si="19"/>
        <v>129.96</v>
      </c>
      <c r="AC99" s="31">
        <f t="shared" si="20"/>
        <v>0</v>
      </c>
      <c r="AD99" s="31">
        <f t="shared" si="21"/>
        <v>0</v>
      </c>
      <c r="AE99" s="31">
        <f t="shared" si="22"/>
        <v>0</v>
      </c>
      <c r="AF99" s="31">
        <f t="shared" si="23"/>
        <v>0</v>
      </c>
      <c r="AG99" s="31">
        <f t="shared" si="24"/>
        <v>0</v>
      </c>
      <c r="AH99" s="31">
        <f t="shared" si="25"/>
        <v>0</v>
      </c>
      <c r="AI99" s="31">
        <f t="shared" si="26"/>
        <v>0</v>
      </c>
      <c r="AJ99" s="31">
        <f t="shared" si="27"/>
        <v>0</v>
      </c>
      <c r="AK99" s="31">
        <f t="shared" si="28"/>
        <v>0</v>
      </c>
      <c r="AL99" s="31">
        <f t="shared" si="29"/>
        <v>0</v>
      </c>
      <c r="AM99" s="31">
        <f t="shared" si="30"/>
        <v>0</v>
      </c>
      <c r="AN99" s="31">
        <f t="shared" si="31"/>
        <v>129.96</v>
      </c>
      <c r="AO99" s="29">
        <f t="shared" si="32"/>
        <v>259.95999999999998</v>
      </c>
    </row>
    <row r="100" spans="1:41" ht="20.25" customHeight="1">
      <c r="A100" t="s">
        <v>212</v>
      </c>
      <c r="D100">
        <v>120</v>
      </c>
      <c r="E100" s="2">
        <v>130</v>
      </c>
      <c r="F100" s="25">
        <v>11.25</v>
      </c>
      <c r="G100" s="26">
        <f>VLOOKUP(A100,'Prime 22'!A:T,20,0)</f>
        <v>0</v>
      </c>
      <c r="H100" s="27">
        <v>18</v>
      </c>
      <c r="J100" s="27">
        <f t="shared" si="17"/>
        <v>18</v>
      </c>
      <c r="K100" s="28"/>
      <c r="L100" s="28"/>
      <c r="M100" s="28"/>
      <c r="N100" s="28"/>
      <c r="O100" s="136">
        <v>18</v>
      </c>
      <c r="P100" s="28"/>
      <c r="Q100" s="28"/>
      <c r="R100" s="28"/>
      <c r="S100" s="28"/>
      <c r="T100" s="28"/>
      <c r="U100" s="28"/>
      <c r="V100" s="28"/>
      <c r="W100" s="29">
        <f t="shared" si="18"/>
        <v>0</v>
      </c>
      <c r="X100"/>
      <c r="Y100" s="30">
        <f>+VLOOKUP(A100,'Prime 22'!A:AI,35,0)</f>
        <v>0</v>
      </c>
      <c r="Z100" s="27">
        <v>129.99999999999997</v>
      </c>
      <c r="AA100" s="25"/>
      <c r="AB100" s="27">
        <f t="shared" si="19"/>
        <v>129.96</v>
      </c>
      <c r="AC100" s="31">
        <f t="shared" si="20"/>
        <v>0</v>
      </c>
      <c r="AD100" s="31">
        <f t="shared" si="21"/>
        <v>0</v>
      </c>
      <c r="AE100" s="31">
        <f t="shared" si="22"/>
        <v>0</v>
      </c>
      <c r="AF100" s="31">
        <f t="shared" si="23"/>
        <v>0</v>
      </c>
      <c r="AG100" s="31">
        <f t="shared" si="24"/>
        <v>129.96</v>
      </c>
      <c r="AH100" s="31">
        <f t="shared" si="25"/>
        <v>0</v>
      </c>
      <c r="AI100" s="31">
        <f t="shared" si="26"/>
        <v>0</v>
      </c>
      <c r="AJ100" s="31">
        <f t="shared" si="27"/>
        <v>0</v>
      </c>
      <c r="AK100" s="31">
        <f t="shared" si="28"/>
        <v>0</v>
      </c>
      <c r="AL100" s="31">
        <f t="shared" si="29"/>
        <v>0</v>
      </c>
      <c r="AM100" s="31">
        <f t="shared" si="30"/>
        <v>0</v>
      </c>
      <c r="AN100" s="31">
        <f t="shared" si="31"/>
        <v>0</v>
      </c>
      <c r="AO100" s="29">
        <f t="shared" si="32"/>
        <v>259.95999999999998</v>
      </c>
    </row>
    <row r="101" spans="1:41" ht="20.25" customHeight="1">
      <c r="A101" t="s">
        <v>213</v>
      </c>
      <c r="D101">
        <v>120</v>
      </c>
      <c r="E101" s="2">
        <v>130</v>
      </c>
      <c r="F101" s="25">
        <v>11.25</v>
      </c>
      <c r="G101" s="26">
        <f>VLOOKUP(A101,'Prime 22'!A:T,20,0)</f>
        <v>0</v>
      </c>
      <c r="H101" s="27">
        <v>18</v>
      </c>
      <c r="J101" s="27">
        <f t="shared" si="17"/>
        <v>18</v>
      </c>
      <c r="K101" s="28"/>
      <c r="L101" s="28"/>
      <c r="M101" s="136">
        <v>18</v>
      </c>
      <c r="N101" s="28"/>
      <c r="O101" s="28"/>
      <c r="P101" s="28"/>
      <c r="Q101" s="28"/>
      <c r="R101" s="28"/>
      <c r="S101" s="28"/>
      <c r="T101" s="28"/>
      <c r="U101" s="28"/>
      <c r="V101" s="28"/>
      <c r="W101" s="29">
        <f t="shared" si="18"/>
        <v>0</v>
      </c>
      <c r="X101"/>
      <c r="Y101" s="30">
        <f>+VLOOKUP(A101,'Prime 22'!A:AI,35,0)</f>
        <v>0</v>
      </c>
      <c r="Z101" s="27">
        <v>129.99999999999997</v>
      </c>
      <c r="AA101" s="25"/>
      <c r="AB101" s="27">
        <f t="shared" si="19"/>
        <v>129.96</v>
      </c>
      <c r="AC101" s="31">
        <f t="shared" si="20"/>
        <v>0</v>
      </c>
      <c r="AD101" s="31">
        <f t="shared" si="21"/>
        <v>0</v>
      </c>
      <c r="AE101" s="31">
        <f t="shared" si="22"/>
        <v>129.96</v>
      </c>
      <c r="AF101" s="31">
        <f t="shared" si="23"/>
        <v>0</v>
      </c>
      <c r="AG101" s="31">
        <f t="shared" si="24"/>
        <v>0</v>
      </c>
      <c r="AH101" s="31">
        <f t="shared" si="25"/>
        <v>0</v>
      </c>
      <c r="AI101" s="31">
        <f t="shared" si="26"/>
        <v>0</v>
      </c>
      <c r="AJ101" s="31">
        <f t="shared" si="27"/>
        <v>0</v>
      </c>
      <c r="AK101" s="31">
        <f t="shared" si="28"/>
        <v>0</v>
      </c>
      <c r="AL101" s="31">
        <f t="shared" si="29"/>
        <v>0</v>
      </c>
      <c r="AM101" s="31">
        <f t="shared" si="30"/>
        <v>0</v>
      </c>
      <c r="AN101" s="31">
        <f t="shared" si="31"/>
        <v>0</v>
      </c>
      <c r="AO101" s="29">
        <f t="shared" si="32"/>
        <v>259.95999999999998</v>
      </c>
    </row>
    <row r="102" spans="1:41" ht="20.25" customHeight="1">
      <c r="A102" t="s">
        <v>214</v>
      </c>
      <c r="B102" s="58"/>
      <c r="C102" s="58"/>
      <c r="D102">
        <v>120</v>
      </c>
      <c r="E102" s="2">
        <v>130</v>
      </c>
      <c r="F102" s="25">
        <v>11.25</v>
      </c>
      <c r="G102" s="26">
        <f>VLOOKUP(A102,'Prime 22'!A:T,20,0)</f>
        <v>0</v>
      </c>
      <c r="H102" s="27">
        <v>18</v>
      </c>
      <c r="J102" s="27">
        <f t="shared" si="17"/>
        <v>5</v>
      </c>
      <c r="K102" s="28"/>
      <c r="L102" s="28"/>
      <c r="M102" s="28"/>
      <c r="N102" s="28"/>
      <c r="O102" s="28"/>
      <c r="P102" s="28"/>
      <c r="Q102" s="28"/>
      <c r="R102" s="28"/>
      <c r="S102" s="28"/>
      <c r="T102" s="28"/>
      <c r="U102" s="28">
        <v>5</v>
      </c>
      <c r="V102" s="28"/>
      <c r="W102" s="29">
        <f t="shared" si="18"/>
        <v>13</v>
      </c>
      <c r="X102"/>
      <c r="Y102" s="30">
        <f>+VLOOKUP(A102,'Prime 22'!A:AI,35,0)</f>
        <v>0</v>
      </c>
      <c r="Z102" s="27">
        <v>129.99999999999997</v>
      </c>
      <c r="AA102" s="25"/>
      <c r="AB102" s="27">
        <f t="shared" si="19"/>
        <v>36.1</v>
      </c>
      <c r="AC102" s="31">
        <f t="shared" si="20"/>
        <v>0</v>
      </c>
      <c r="AD102" s="31">
        <f t="shared" si="21"/>
        <v>0</v>
      </c>
      <c r="AE102" s="31">
        <f t="shared" si="22"/>
        <v>0</v>
      </c>
      <c r="AF102" s="31">
        <f t="shared" si="23"/>
        <v>0</v>
      </c>
      <c r="AG102" s="31">
        <f t="shared" si="24"/>
        <v>0</v>
      </c>
      <c r="AH102" s="31">
        <f t="shared" si="25"/>
        <v>0</v>
      </c>
      <c r="AI102" s="31">
        <f t="shared" si="26"/>
        <v>0</v>
      </c>
      <c r="AJ102" s="31">
        <f t="shared" si="27"/>
        <v>0</v>
      </c>
      <c r="AK102" s="31">
        <f t="shared" si="28"/>
        <v>0</v>
      </c>
      <c r="AL102" s="31">
        <f t="shared" si="29"/>
        <v>0</v>
      </c>
      <c r="AM102" s="31">
        <f t="shared" si="30"/>
        <v>36.1</v>
      </c>
      <c r="AN102" s="31">
        <f t="shared" si="31"/>
        <v>0</v>
      </c>
      <c r="AO102" s="29">
        <f t="shared" si="32"/>
        <v>166.09999999999997</v>
      </c>
    </row>
    <row r="103" spans="1:41" ht="20.25" customHeight="1">
      <c r="A103" t="s">
        <v>215</v>
      </c>
      <c r="B103" s="58"/>
      <c r="C103" s="58"/>
      <c r="D103">
        <v>120</v>
      </c>
      <c r="E103" s="2">
        <v>130</v>
      </c>
      <c r="F103" s="25">
        <v>11.25</v>
      </c>
      <c r="G103" s="26">
        <f>VLOOKUP(A103,'Prime 22'!A:T,20,0)</f>
        <v>0</v>
      </c>
      <c r="H103" s="27">
        <v>18</v>
      </c>
      <c r="J103" s="27">
        <f t="shared" si="17"/>
        <v>18</v>
      </c>
      <c r="K103" s="28"/>
      <c r="L103" s="28"/>
      <c r="M103" s="28"/>
      <c r="N103" s="28"/>
      <c r="O103" s="28"/>
      <c r="P103" s="28"/>
      <c r="Q103" s="28"/>
      <c r="R103" s="28"/>
      <c r="S103" s="28"/>
      <c r="T103" s="28"/>
      <c r="U103" s="28"/>
      <c r="V103" s="28">
        <v>18</v>
      </c>
      <c r="W103" s="29">
        <f t="shared" si="18"/>
        <v>0</v>
      </c>
      <c r="X103"/>
      <c r="Y103" s="30">
        <f>+VLOOKUP(A103,'Prime 22'!A:AI,35,0)</f>
        <v>0</v>
      </c>
      <c r="Z103" s="27">
        <v>129.99999999999997</v>
      </c>
      <c r="AA103" s="25"/>
      <c r="AB103" s="27">
        <f t="shared" si="19"/>
        <v>129.96</v>
      </c>
      <c r="AC103" s="31">
        <f t="shared" si="20"/>
        <v>0</v>
      </c>
      <c r="AD103" s="31">
        <f t="shared" si="21"/>
        <v>0</v>
      </c>
      <c r="AE103" s="31">
        <f t="shared" si="22"/>
        <v>0</v>
      </c>
      <c r="AF103" s="31">
        <f t="shared" si="23"/>
        <v>0</v>
      </c>
      <c r="AG103" s="31">
        <f t="shared" si="24"/>
        <v>0</v>
      </c>
      <c r="AH103" s="31">
        <f t="shared" si="25"/>
        <v>0</v>
      </c>
      <c r="AI103" s="31">
        <f t="shared" si="26"/>
        <v>0</v>
      </c>
      <c r="AJ103" s="31">
        <f t="shared" si="27"/>
        <v>0</v>
      </c>
      <c r="AK103" s="31">
        <f t="shared" si="28"/>
        <v>0</v>
      </c>
      <c r="AL103" s="31">
        <f t="shared" si="29"/>
        <v>0</v>
      </c>
      <c r="AM103" s="31">
        <f t="shared" si="30"/>
        <v>0</v>
      </c>
      <c r="AN103" s="31">
        <f t="shared" si="31"/>
        <v>129.96</v>
      </c>
      <c r="AO103" s="29">
        <f t="shared" si="32"/>
        <v>259.95999999999998</v>
      </c>
    </row>
    <row r="104" spans="1:41" ht="20.25" customHeight="1">
      <c r="A104" t="s">
        <v>216</v>
      </c>
      <c r="B104" s="58"/>
      <c r="C104" s="58"/>
      <c r="D104">
        <v>120</v>
      </c>
      <c r="E104" s="2">
        <v>130</v>
      </c>
      <c r="F104" s="25">
        <v>11.25</v>
      </c>
      <c r="G104" s="26">
        <f>VLOOKUP(A104,'Prime 22'!A:T,20,0)</f>
        <v>0</v>
      </c>
      <c r="H104" s="27">
        <v>18</v>
      </c>
      <c r="J104" s="27">
        <f t="shared" si="17"/>
        <v>18</v>
      </c>
      <c r="K104" s="28"/>
      <c r="L104" s="28"/>
      <c r="M104" s="28"/>
      <c r="N104" s="28"/>
      <c r="O104" s="28"/>
      <c r="P104" s="28">
        <v>18</v>
      </c>
      <c r="Q104" s="28"/>
      <c r="R104" s="28"/>
      <c r="S104" s="28"/>
      <c r="T104" s="28"/>
      <c r="U104" s="28"/>
      <c r="V104" s="28"/>
      <c r="W104" s="29">
        <f t="shared" si="18"/>
        <v>0</v>
      </c>
      <c r="X104"/>
      <c r="Y104" s="30">
        <f>+VLOOKUP(A104,'Prime 22'!A:AI,35,0)</f>
        <v>0</v>
      </c>
      <c r="Z104" s="27">
        <v>129.99999999999997</v>
      </c>
      <c r="AA104" s="25"/>
      <c r="AB104" s="27">
        <f t="shared" si="19"/>
        <v>129.96</v>
      </c>
      <c r="AC104" s="31">
        <f t="shared" si="20"/>
        <v>0</v>
      </c>
      <c r="AD104" s="31">
        <f t="shared" si="21"/>
        <v>0</v>
      </c>
      <c r="AE104" s="31">
        <f t="shared" si="22"/>
        <v>0</v>
      </c>
      <c r="AF104" s="31">
        <f t="shared" si="23"/>
        <v>0</v>
      </c>
      <c r="AG104" s="31">
        <f t="shared" si="24"/>
        <v>0</v>
      </c>
      <c r="AH104" s="31">
        <f t="shared" si="25"/>
        <v>129.96</v>
      </c>
      <c r="AI104" s="31">
        <f t="shared" si="26"/>
        <v>0</v>
      </c>
      <c r="AJ104" s="31">
        <f t="shared" si="27"/>
        <v>0</v>
      </c>
      <c r="AK104" s="31">
        <f t="shared" si="28"/>
        <v>0</v>
      </c>
      <c r="AL104" s="31">
        <f t="shared" si="29"/>
        <v>0</v>
      </c>
      <c r="AM104" s="31">
        <f t="shared" si="30"/>
        <v>0</v>
      </c>
      <c r="AN104" s="31">
        <f t="shared" si="31"/>
        <v>0</v>
      </c>
      <c r="AO104" s="29">
        <f t="shared" si="32"/>
        <v>259.95999999999998</v>
      </c>
    </row>
    <row r="105" spans="1:41" ht="20.25" customHeight="1">
      <c r="A105" t="s">
        <v>217</v>
      </c>
      <c r="B105" s="58"/>
      <c r="C105" s="58"/>
      <c r="D105">
        <v>120</v>
      </c>
      <c r="E105" s="2">
        <v>130</v>
      </c>
      <c r="F105" s="25">
        <v>9.5</v>
      </c>
      <c r="G105" s="26">
        <f>VLOOKUP(A105,'Prime 22'!A:T,20,0)</f>
        <v>0</v>
      </c>
      <c r="H105" s="27">
        <v>18</v>
      </c>
      <c r="J105" s="27">
        <f t="shared" si="17"/>
        <v>18</v>
      </c>
      <c r="K105" s="28"/>
      <c r="L105" s="28"/>
      <c r="M105" s="28"/>
      <c r="N105" s="28"/>
      <c r="O105" s="28"/>
      <c r="P105" s="28"/>
      <c r="Q105" s="28"/>
      <c r="R105" s="28"/>
      <c r="S105" s="28"/>
      <c r="T105" s="136">
        <v>18</v>
      </c>
      <c r="U105" s="28"/>
      <c r="V105" s="28"/>
      <c r="W105" s="29">
        <f t="shared" si="18"/>
        <v>0</v>
      </c>
      <c r="X105"/>
      <c r="Y105" s="30">
        <f>+VLOOKUP(A105,'Prime 22'!A:AI,35,0)</f>
        <v>0</v>
      </c>
      <c r="Z105" s="27">
        <v>129.99999999999997</v>
      </c>
      <c r="AA105" s="25"/>
      <c r="AB105" s="27">
        <f t="shared" si="19"/>
        <v>129.96</v>
      </c>
      <c r="AC105" s="31">
        <f t="shared" si="20"/>
        <v>0</v>
      </c>
      <c r="AD105" s="31">
        <f t="shared" si="21"/>
        <v>0</v>
      </c>
      <c r="AE105" s="31">
        <f t="shared" si="22"/>
        <v>0</v>
      </c>
      <c r="AF105" s="31">
        <f t="shared" si="23"/>
        <v>0</v>
      </c>
      <c r="AG105" s="31">
        <f t="shared" si="24"/>
        <v>0</v>
      </c>
      <c r="AH105" s="31">
        <f t="shared" si="25"/>
        <v>0</v>
      </c>
      <c r="AI105" s="31">
        <f t="shared" si="26"/>
        <v>0</v>
      </c>
      <c r="AJ105" s="31">
        <f t="shared" si="27"/>
        <v>0</v>
      </c>
      <c r="AK105" s="31">
        <f t="shared" si="28"/>
        <v>0</v>
      </c>
      <c r="AL105" s="31">
        <f t="shared" si="29"/>
        <v>129.96</v>
      </c>
      <c r="AM105" s="31">
        <f t="shared" si="30"/>
        <v>0</v>
      </c>
      <c r="AN105" s="31">
        <f t="shared" si="31"/>
        <v>0</v>
      </c>
      <c r="AO105" s="29">
        <f t="shared" si="32"/>
        <v>259.95999999999998</v>
      </c>
    </row>
    <row r="106" spans="1:41" ht="20.25" customHeight="1">
      <c r="A106" t="s">
        <v>218</v>
      </c>
      <c r="D106">
        <v>120</v>
      </c>
      <c r="E106" s="2">
        <v>130</v>
      </c>
      <c r="F106" s="25">
        <v>9.5</v>
      </c>
      <c r="G106" s="26">
        <f>VLOOKUP(A106,'Prime 22'!A:T,20,0)</f>
        <v>18</v>
      </c>
      <c r="H106" s="27">
        <v>18</v>
      </c>
      <c r="J106" s="27">
        <f t="shared" ref="J106:J168" si="33">SUM(K106:V106)</f>
        <v>18</v>
      </c>
      <c r="K106" s="28"/>
      <c r="L106" s="28"/>
      <c r="M106" s="28"/>
      <c r="N106" s="28"/>
      <c r="O106" s="136">
        <v>18</v>
      </c>
      <c r="P106" s="28"/>
      <c r="Q106" s="28"/>
      <c r="R106" s="28"/>
      <c r="S106" s="28"/>
      <c r="T106" s="28"/>
      <c r="U106" s="28"/>
      <c r="V106" s="28"/>
      <c r="W106" s="29">
        <f t="shared" si="18"/>
        <v>18</v>
      </c>
      <c r="X106"/>
      <c r="Y106" s="30">
        <f>+VLOOKUP(A106,'Prime 22'!A:AI,35,0)</f>
        <v>130</v>
      </c>
      <c r="Z106" s="27">
        <v>129.99999999999997</v>
      </c>
      <c r="AA106" s="25"/>
      <c r="AB106" s="27">
        <f t="shared" si="19"/>
        <v>129.96</v>
      </c>
      <c r="AC106" s="31">
        <f t="shared" si="20"/>
        <v>0</v>
      </c>
      <c r="AD106" s="31">
        <f t="shared" si="21"/>
        <v>0</v>
      </c>
      <c r="AE106" s="31">
        <f t="shared" si="22"/>
        <v>0</v>
      </c>
      <c r="AF106" s="31">
        <f t="shared" si="23"/>
        <v>0</v>
      </c>
      <c r="AG106" s="31">
        <f t="shared" si="24"/>
        <v>129.96</v>
      </c>
      <c r="AH106" s="31">
        <f t="shared" si="25"/>
        <v>0</v>
      </c>
      <c r="AI106" s="31">
        <f t="shared" si="26"/>
        <v>0</v>
      </c>
      <c r="AJ106" s="31">
        <f t="shared" si="27"/>
        <v>0</v>
      </c>
      <c r="AK106" s="31">
        <f t="shared" si="28"/>
        <v>0</v>
      </c>
      <c r="AL106" s="31">
        <f t="shared" si="29"/>
        <v>0</v>
      </c>
      <c r="AM106" s="31">
        <f t="shared" si="30"/>
        <v>0</v>
      </c>
      <c r="AN106" s="31">
        <f t="shared" si="31"/>
        <v>0</v>
      </c>
      <c r="AO106" s="29">
        <f t="shared" si="32"/>
        <v>389.96000000000004</v>
      </c>
    </row>
    <row r="107" spans="1:41" ht="20.25" customHeight="1">
      <c r="A107" t="s">
        <v>219</v>
      </c>
      <c r="D107">
        <v>481</v>
      </c>
      <c r="E107" s="2">
        <v>130</v>
      </c>
      <c r="F107" s="25">
        <v>10.916666666666666</v>
      </c>
      <c r="G107" s="26">
        <f>VLOOKUP(A107,'Prime 22'!A:T,20,0)</f>
        <v>0</v>
      </c>
      <c r="H107" s="27">
        <v>18</v>
      </c>
      <c r="J107" s="27">
        <f t="shared" si="33"/>
        <v>18</v>
      </c>
      <c r="K107" s="28"/>
      <c r="L107" s="28"/>
      <c r="M107" s="28"/>
      <c r="N107" s="28"/>
      <c r="O107" s="28"/>
      <c r="P107" s="28"/>
      <c r="Q107" s="28"/>
      <c r="R107" s="28"/>
      <c r="S107" s="136">
        <v>18</v>
      </c>
      <c r="T107" s="28"/>
      <c r="U107" s="28"/>
      <c r="V107" s="28"/>
      <c r="W107" s="29">
        <f t="shared" si="18"/>
        <v>0</v>
      </c>
      <c r="X107"/>
      <c r="Y107" s="30">
        <f>+VLOOKUP(A107,'Prime 22'!A:AI,35,0)</f>
        <v>0</v>
      </c>
      <c r="Z107" s="27">
        <v>129.99999999999997</v>
      </c>
      <c r="AA107" s="25"/>
      <c r="AB107" s="27">
        <f t="shared" si="19"/>
        <v>129.96</v>
      </c>
      <c r="AC107" s="31">
        <f t="shared" si="20"/>
        <v>0</v>
      </c>
      <c r="AD107" s="31">
        <f t="shared" si="21"/>
        <v>0</v>
      </c>
      <c r="AE107" s="31">
        <f t="shared" si="22"/>
        <v>0</v>
      </c>
      <c r="AF107" s="31">
        <f t="shared" si="23"/>
        <v>0</v>
      </c>
      <c r="AG107" s="31">
        <f t="shared" si="24"/>
        <v>0</v>
      </c>
      <c r="AH107" s="31">
        <f t="shared" si="25"/>
        <v>0</v>
      </c>
      <c r="AI107" s="31">
        <f t="shared" si="26"/>
        <v>0</v>
      </c>
      <c r="AJ107" s="31">
        <f t="shared" si="27"/>
        <v>0</v>
      </c>
      <c r="AK107" s="31">
        <f t="shared" si="28"/>
        <v>129.96</v>
      </c>
      <c r="AL107" s="31">
        <f t="shared" si="29"/>
        <v>0</v>
      </c>
      <c r="AM107" s="31">
        <f t="shared" si="30"/>
        <v>0</v>
      </c>
      <c r="AN107" s="31">
        <f t="shared" si="31"/>
        <v>0</v>
      </c>
      <c r="AO107" s="29">
        <f t="shared" si="32"/>
        <v>259.95999999999998</v>
      </c>
    </row>
    <row r="108" spans="1:41" ht="20.25" customHeight="1">
      <c r="A108" t="s">
        <v>220</v>
      </c>
      <c r="D108">
        <v>140</v>
      </c>
      <c r="E108" s="2">
        <v>130</v>
      </c>
      <c r="F108" s="25">
        <v>9.3333333333333339</v>
      </c>
      <c r="G108" s="26">
        <f>VLOOKUP(A108,'Prime 22'!A:T,20,0)</f>
        <v>0</v>
      </c>
      <c r="H108" s="27">
        <v>18</v>
      </c>
      <c r="J108" s="27">
        <f t="shared" si="33"/>
        <v>7</v>
      </c>
      <c r="K108" s="28"/>
      <c r="L108" s="28"/>
      <c r="M108" s="28"/>
      <c r="N108" s="136">
        <v>7</v>
      </c>
      <c r="O108" s="28"/>
      <c r="P108" s="28"/>
      <c r="Q108" s="28"/>
      <c r="R108" s="28"/>
      <c r="S108" s="28"/>
      <c r="T108" s="28"/>
      <c r="U108" s="28"/>
      <c r="V108" s="28"/>
      <c r="W108" s="29">
        <f t="shared" si="18"/>
        <v>11</v>
      </c>
      <c r="X108"/>
      <c r="Y108" s="30">
        <f>+VLOOKUP(A108,'Prime 22'!A:AI,35,0)</f>
        <v>0</v>
      </c>
      <c r="Z108" s="27">
        <v>129.99999999999997</v>
      </c>
      <c r="AA108" s="25"/>
      <c r="AB108" s="27">
        <f t="shared" si="19"/>
        <v>50.54</v>
      </c>
      <c r="AC108" s="31">
        <f t="shared" si="20"/>
        <v>0</v>
      </c>
      <c r="AD108" s="31">
        <f t="shared" si="21"/>
        <v>0</v>
      </c>
      <c r="AE108" s="31">
        <f t="shared" si="22"/>
        <v>0</v>
      </c>
      <c r="AF108" s="31">
        <f t="shared" si="23"/>
        <v>50.54</v>
      </c>
      <c r="AG108" s="31">
        <f t="shared" si="24"/>
        <v>0</v>
      </c>
      <c r="AH108" s="31">
        <f t="shared" si="25"/>
        <v>0</v>
      </c>
      <c r="AI108" s="31">
        <f t="shared" si="26"/>
        <v>0</v>
      </c>
      <c r="AJ108" s="31">
        <f t="shared" si="27"/>
        <v>0</v>
      </c>
      <c r="AK108" s="31">
        <f t="shared" si="28"/>
        <v>0</v>
      </c>
      <c r="AL108" s="31">
        <f t="shared" si="29"/>
        <v>0</v>
      </c>
      <c r="AM108" s="31">
        <f t="shared" si="30"/>
        <v>0</v>
      </c>
      <c r="AN108" s="31">
        <f t="shared" si="31"/>
        <v>0</v>
      </c>
      <c r="AO108" s="29">
        <f t="shared" si="32"/>
        <v>180.53999999999996</v>
      </c>
    </row>
    <row r="109" spans="1:41" ht="20.25" customHeight="1">
      <c r="A109" t="s">
        <v>221</v>
      </c>
      <c r="D109">
        <v>620</v>
      </c>
      <c r="E109" s="2">
        <v>130</v>
      </c>
      <c r="F109" s="25">
        <v>11.166666666666666</v>
      </c>
      <c r="G109" s="26">
        <f>VLOOKUP(A109,'Prime 22'!A:T,20,0)</f>
        <v>0</v>
      </c>
      <c r="H109" s="27">
        <v>18</v>
      </c>
      <c r="J109" s="27">
        <f t="shared" si="33"/>
        <v>15</v>
      </c>
      <c r="K109" s="28"/>
      <c r="L109" s="28"/>
      <c r="M109" s="28"/>
      <c r="N109" s="28"/>
      <c r="O109" s="28"/>
      <c r="P109" s="28"/>
      <c r="Q109" s="28"/>
      <c r="R109" s="28"/>
      <c r="S109" s="28"/>
      <c r="T109" s="28"/>
      <c r="U109" s="136">
        <v>15</v>
      </c>
      <c r="V109" s="28"/>
      <c r="W109" s="29">
        <f t="shared" si="18"/>
        <v>3</v>
      </c>
      <c r="X109"/>
      <c r="Y109" s="30">
        <f>+VLOOKUP(A109,'Prime 22'!A:AI,35,0)</f>
        <v>0</v>
      </c>
      <c r="Z109" s="27">
        <v>129.99999999999997</v>
      </c>
      <c r="AA109" s="25"/>
      <c r="AB109" s="27">
        <f t="shared" si="19"/>
        <v>108.3</v>
      </c>
      <c r="AC109" s="31">
        <f t="shared" si="20"/>
        <v>0</v>
      </c>
      <c r="AD109" s="31">
        <f t="shared" si="21"/>
        <v>0</v>
      </c>
      <c r="AE109" s="31">
        <f t="shared" si="22"/>
        <v>0</v>
      </c>
      <c r="AF109" s="31">
        <f t="shared" si="23"/>
        <v>0</v>
      </c>
      <c r="AG109" s="31">
        <f t="shared" si="24"/>
        <v>0</v>
      </c>
      <c r="AH109" s="31">
        <f t="shared" si="25"/>
        <v>0</v>
      </c>
      <c r="AI109" s="31">
        <f t="shared" si="26"/>
        <v>0</v>
      </c>
      <c r="AJ109" s="31">
        <f t="shared" si="27"/>
        <v>0</v>
      </c>
      <c r="AK109" s="31">
        <f t="shared" si="28"/>
        <v>0</v>
      </c>
      <c r="AL109" s="31">
        <f t="shared" si="29"/>
        <v>0</v>
      </c>
      <c r="AM109" s="31">
        <f t="shared" si="30"/>
        <v>108.3</v>
      </c>
      <c r="AN109" s="31">
        <f t="shared" si="31"/>
        <v>0</v>
      </c>
      <c r="AO109" s="29">
        <f t="shared" si="32"/>
        <v>238.29999999999995</v>
      </c>
    </row>
    <row r="110" spans="1:41" ht="20.25" customHeight="1">
      <c r="A110" t="s">
        <v>222</v>
      </c>
      <c r="D110">
        <v>212</v>
      </c>
      <c r="E110" s="2">
        <v>130</v>
      </c>
      <c r="F110" s="25">
        <v>11.25</v>
      </c>
      <c r="G110" s="26">
        <f>VLOOKUP(A110,'Prime 22'!A:T,20,0)</f>
        <v>0</v>
      </c>
      <c r="H110" s="27">
        <v>18</v>
      </c>
      <c r="J110" s="27">
        <f t="shared" si="33"/>
        <v>18</v>
      </c>
      <c r="K110" s="28">
        <v>18</v>
      </c>
      <c r="L110" s="28"/>
      <c r="M110" s="28"/>
      <c r="N110" s="28"/>
      <c r="O110" s="28"/>
      <c r="P110" s="28"/>
      <c r="Q110" s="28"/>
      <c r="R110" s="28"/>
      <c r="S110" s="28"/>
      <c r="T110" s="28"/>
      <c r="U110" s="28"/>
      <c r="V110" s="28"/>
      <c r="W110" s="29">
        <f t="shared" si="18"/>
        <v>0</v>
      </c>
      <c r="X110"/>
      <c r="Y110" s="30">
        <f>+VLOOKUP(A110,'Prime 22'!A:AI,35,0)</f>
        <v>0</v>
      </c>
      <c r="Z110" s="27">
        <v>129.99999999999997</v>
      </c>
      <c r="AA110" s="25"/>
      <c r="AB110" s="27">
        <f>SUM(AC110:AN110)</f>
        <v>129.96</v>
      </c>
      <c r="AC110" s="31">
        <f t="shared" si="20"/>
        <v>129.96</v>
      </c>
      <c r="AD110" s="31">
        <f t="shared" si="21"/>
        <v>0</v>
      </c>
      <c r="AE110" s="31">
        <f t="shared" si="22"/>
        <v>0</v>
      </c>
      <c r="AF110" s="31">
        <f t="shared" si="23"/>
        <v>0</v>
      </c>
      <c r="AG110" s="31">
        <f t="shared" si="24"/>
        <v>0</v>
      </c>
      <c r="AH110" s="31">
        <f t="shared" si="25"/>
        <v>0</v>
      </c>
      <c r="AI110" s="31">
        <f t="shared" si="26"/>
        <v>0</v>
      </c>
      <c r="AJ110" s="31">
        <f t="shared" si="27"/>
        <v>0</v>
      </c>
      <c r="AK110" s="31">
        <f t="shared" si="28"/>
        <v>0</v>
      </c>
      <c r="AL110" s="31">
        <f t="shared" si="29"/>
        <v>0</v>
      </c>
      <c r="AM110" s="31">
        <f t="shared" si="30"/>
        <v>0</v>
      </c>
      <c r="AN110" s="31">
        <f t="shared" si="31"/>
        <v>0</v>
      </c>
      <c r="AO110" s="29">
        <f t="shared" si="32"/>
        <v>259.95999999999998</v>
      </c>
    </row>
    <row r="111" spans="1:41" ht="20.25" customHeight="1">
      <c r="A111" t="s">
        <v>223</v>
      </c>
      <c r="D111">
        <v>710</v>
      </c>
      <c r="E111" s="2">
        <v>130</v>
      </c>
      <c r="F111" s="25">
        <v>11.25</v>
      </c>
      <c r="G111" s="26">
        <f>VLOOKUP(A111,'Prime 22'!A:T,20,0)</f>
        <v>0</v>
      </c>
      <c r="H111" s="27">
        <v>18</v>
      </c>
      <c r="J111" s="27">
        <f t="shared" si="33"/>
        <v>0</v>
      </c>
      <c r="K111" s="28"/>
      <c r="L111" s="28"/>
      <c r="M111" s="28"/>
      <c r="N111" s="28"/>
      <c r="O111" s="28"/>
      <c r="P111" s="28"/>
      <c r="Q111" s="28"/>
      <c r="R111" s="28"/>
      <c r="S111" s="28"/>
      <c r="T111" s="28"/>
      <c r="U111" s="28"/>
      <c r="V111" s="28"/>
      <c r="W111" s="29">
        <f t="shared" si="18"/>
        <v>18</v>
      </c>
      <c r="X111"/>
      <c r="Y111" s="30">
        <f>+VLOOKUP(A111,'Prime 22'!A:AI,35,0)</f>
        <v>0</v>
      </c>
      <c r="Z111" s="27">
        <v>129.99999999999997</v>
      </c>
      <c r="AA111" s="25"/>
      <c r="AB111" s="27">
        <f t="shared" si="19"/>
        <v>0</v>
      </c>
      <c r="AC111" s="31">
        <f t="shared" si="20"/>
        <v>0</v>
      </c>
      <c r="AD111" s="31">
        <f t="shared" si="21"/>
        <v>0</v>
      </c>
      <c r="AE111" s="31">
        <f t="shared" si="22"/>
        <v>0</v>
      </c>
      <c r="AF111" s="31">
        <f t="shared" si="23"/>
        <v>0</v>
      </c>
      <c r="AG111" s="31">
        <f t="shared" si="24"/>
        <v>0</v>
      </c>
      <c r="AH111" s="31">
        <f t="shared" si="25"/>
        <v>0</v>
      </c>
      <c r="AI111" s="31">
        <f t="shared" si="26"/>
        <v>0</v>
      </c>
      <c r="AJ111" s="31">
        <f t="shared" si="27"/>
        <v>0</v>
      </c>
      <c r="AK111" s="31">
        <f t="shared" si="28"/>
        <v>0</v>
      </c>
      <c r="AL111" s="31">
        <f t="shared" si="29"/>
        <v>0</v>
      </c>
      <c r="AM111" s="31">
        <f t="shared" si="30"/>
        <v>0</v>
      </c>
      <c r="AN111" s="31">
        <f t="shared" si="31"/>
        <v>0</v>
      </c>
      <c r="AO111" s="29">
        <f t="shared" si="32"/>
        <v>129.99999999999997</v>
      </c>
    </row>
    <row r="112" spans="1:41" ht="20.25" customHeight="1">
      <c r="A112" t="s">
        <v>224</v>
      </c>
      <c r="D112">
        <v>251</v>
      </c>
      <c r="E112" s="2">
        <v>130</v>
      </c>
      <c r="F112" s="25">
        <v>9</v>
      </c>
      <c r="G112" s="26">
        <f>VLOOKUP(A112,'Prime 22'!A:T,20,0)</f>
        <v>0</v>
      </c>
      <c r="H112" s="27">
        <v>18</v>
      </c>
      <c r="J112" s="27">
        <f t="shared" si="33"/>
        <v>12</v>
      </c>
      <c r="K112" s="28">
        <v>12</v>
      </c>
      <c r="L112" s="28"/>
      <c r="M112" s="28"/>
      <c r="N112" s="28"/>
      <c r="O112" s="28"/>
      <c r="P112" s="28"/>
      <c r="Q112" s="28"/>
      <c r="R112" s="28"/>
      <c r="S112" s="28"/>
      <c r="T112" s="28"/>
      <c r="U112" s="28"/>
      <c r="V112" s="28"/>
      <c r="W112" s="29">
        <f t="shared" si="18"/>
        <v>6</v>
      </c>
      <c r="X112"/>
      <c r="Y112" s="30">
        <f>+VLOOKUP(A112,'Prime 22'!A:AI,35,0)</f>
        <v>0</v>
      </c>
      <c r="Z112" s="27">
        <v>129.99999999999997</v>
      </c>
      <c r="AA112" s="25"/>
      <c r="AB112" s="27">
        <f t="shared" si="19"/>
        <v>86.64</v>
      </c>
      <c r="AC112" s="31">
        <f t="shared" si="20"/>
        <v>86.64</v>
      </c>
      <c r="AD112" s="31">
        <f t="shared" si="21"/>
        <v>0</v>
      </c>
      <c r="AE112" s="31">
        <f t="shared" si="22"/>
        <v>0</v>
      </c>
      <c r="AF112" s="31">
        <f t="shared" si="23"/>
        <v>0</v>
      </c>
      <c r="AG112" s="31">
        <f t="shared" si="24"/>
        <v>0</v>
      </c>
      <c r="AH112" s="31">
        <f t="shared" si="25"/>
        <v>0</v>
      </c>
      <c r="AI112" s="31">
        <f t="shared" si="26"/>
        <v>0</v>
      </c>
      <c r="AJ112" s="31">
        <f t="shared" si="27"/>
        <v>0</v>
      </c>
      <c r="AK112" s="31">
        <f t="shared" si="28"/>
        <v>0</v>
      </c>
      <c r="AL112" s="31">
        <f t="shared" si="29"/>
        <v>0</v>
      </c>
      <c r="AM112" s="31">
        <f t="shared" si="30"/>
        <v>0</v>
      </c>
      <c r="AN112" s="31">
        <f t="shared" si="31"/>
        <v>0</v>
      </c>
      <c r="AO112" s="29">
        <f t="shared" si="32"/>
        <v>216.64</v>
      </c>
    </row>
    <row r="113" spans="1:41" ht="20.25" customHeight="1">
      <c r="A113" t="s">
        <v>225</v>
      </c>
      <c r="D113">
        <v>215</v>
      </c>
      <c r="E113" s="2">
        <v>130</v>
      </c>
      <c r="F113" s="25">
        <v>9.5</v>
      </c>
      <c r="G113" s="26">
        <f>VLOOKUP(A113,'Prime 22'!A:T,20,0)</f>
        <v>0</v>
      </c>
      <c r="H113" s="27">
        <v>18</v>
      </c>
      <c r="J113" s="27">
        <f t="shared" si="33"/>
        <v>18</v>
      </c>
      <c r="K113" s="28">
        <v>18</v>
      </c>
      <c r="L113" s="28"/>
      <c r="M113" s="28"/>
      <c r="N113" s="28"/>
      <c r="O113" s="28"/>
      <c r="P113" s="28"/>
      <c r="Q113" s="28"/>
      <c r="R113" s="28"/>
      <c r="S113" s="28"/>
      <c r="T113" s="28"/>
      <c r="U113" s="28"/>
      <c r="V113" s="28"/>
      <c r="W113" s="29">
        <f t="shared" si="18"/>
        <v>0</v>
      </c>
      <c r="X113"/>
      <c r="Y113" s="30">
        <f>+VLOOKUP(A113,'Prime 22'!A:AI,35,0)</f>
        <v>0</v>
      </c>
      <c r="Z113" s="27">
        <v>129.99999999999997</v>
      </c>
      <c r="AA113" s="25"/>
      <c r="AB113" s="27">
        <f t="shared" si="19"/>
        <v>129.96</v>
      </c>
      <c r="AC113" s="31">
        <f t="shared" si="20"/>
        <v>129.96</v>
      </c>
      <c r="AD113" s="31">
        <f t="shared" si="21"/>
        <v>0</v>
      </c>
      <c r="AE113" s="31">
        <f t="shared" si="22"/>
        <v>0</v>
      </c>
      <c r="AF113" s="31">
        <f t="shared" si="23"/>
        <v>0</v>
      </c>
      <c r="AG113" s="31">
        <f t="shared" si="24"/>
        <v>0</v>
      </c>
      <c r="AH113" s="31">
        <f t="shared" si="25"/>
        <v>0</v>
      </c>
      <c r="AI113" s="31">
        <f t="shared" si="26"/>
        <v>0</v>
      </c>
      <c r="AJ113" s="31">
        <f t="shared" si="27"/>
        <v>0</v>
      </c>
      <c r="AK113" s="31">
        <f t="shared" si="28"/>
        <v>0</v>
      </c>
      <c r="AL113" s="31">
        <f t="shared" si="29"/>
        <v>0</v>
      </c>
      <c r="AM113" s="31">
        <f t="shared" si="30"/>
        <v>0</v>
      </c>
      <c r="AN113" s="31">
        <f t="shared" si="31"/>
        <v>0</v>
      </c>
      <c r="AO113" s="29">
        <f t="shared" si="32"/>
        <v>259.95999999999998</v>
      </c>
    </row>
    <row r="114" spans="1:41" ht="20.25" customHeight="1">
      <c r="A114" t="s">
        <v>226</v>
      </c>
      <c r="B114" s="58"/>
      <c r="C114" s="58"/>
      <c r="D114">
        <v>710</v>
      </c>
      <c r="E114" s="2">
        <v>130</v>
      </c>
      <c r="F114" s="25">
        <v>11.25</v>
      </c>
      <c r="G114" s="26">
        <f>VLOOKUP(A114,'Prime 22'!A:T,20,0)</f>
        <v>0</v>
      </c>
      <c r="H114" s="27">
        <v>18</v>
      </c>
      <c r="J114" s="27">
        <f t="shared" si="33"/>
        <v>18</v>
      </c>
      <c r="K114" s="28"/>
      <c r="L114" s="28"/>
      <c r="M114" s="136">
        <v>5</v>
      </c>
      <c r="N114" s="28"/>
      <c r="O114" s="28"/>
      <c r="P114" s="28"/>
      <c r="Q114" s="28"/>
      <c r="R114" s="28"/>
      <c r="S114" s="28"/>
      <c r="T114" s="28">
        <v>13</v>
      </c>
      <c r="U114" s="28"/>
      <c r="V114" s="28"/>
      <c r="W114" s="29">
        <f t="shared" si="18"/>
        <v>0</v>
      </c>
      <c r="X114"/>
      <c r="Y114" s="30">
        <f>+VLOOKUP(A114,'Prime 22'!A:AI,35,0)</f>
        <v>0</v>
      </c>
      <c r="Z114" s="27">
        <v>129.99999999999997</v>
      </c>
      <c r="AA114" s="25"/>
      <c r="AB114" s="27">
        <f t="shared" si="19"/>
        <v>129.96</v>
      </c>
      <c r="AC114" s="31">
        <f t="shared" si="20"/>
        <v>0</v>
      </c>
      <c r="AD114" s="31">
        <f t="shared" si="21"/>
        <v>0</v>
      </c>
      <c r="AE114" s="31">
        <f t="shared" si="22"/>
        <v>36.1</v>
      </c>
      <c r="AF114" s="31">
        <f t="shared" si="23"/>
        <v>0</v>
      </c>
      <c r="AG114" s="31">
        <f t="shared" si="24"/>
        <v>0</v>
      </c>
      <c r="AH114" s="31">
        <f t="shared" si="25"/>
        <v>0</v>
      </c>
      <c r="AI114" s="31">
        <f t="shared" si="26"/>
        <v>0</v>
      </c>
      <c r="AJ114" s="31">
        <f t="shared" si="27"/>
        <v>0</v>
      </c>
      <c r="AK114" s="31">
        <f t="shared" si="28"/>
        <v>0</v>
      </c>
      <c r="AL114" s="31">
        <f t="shared" si="29"/>
        <v>93.86</v>
      </c>
      <c r="AM114" s="31">
        <f t="shared" si="30"/>
        <v>0</v>
      </c>
      <c r="AN114" s="31">
        <f t="shared" si="31"/>
        <v>0</v>
      </c>
      <c r="AO114" s="29">
        <f t="shared" si="32"/>
        <v>259.95999999999998</v>
      </c>
    </row>
    <row r="115" spans="1:41" ht="20.25" customHeight="1">
      <c r="A115" t="s">
        <v>227</v>
      </c>
      <c r="D115">
        <v>710</v>
      </c>
      <c r="E115" s="2">
        <v>130</v>
      </c>
      <c r="F115" s="25">
        <v>11.25</v>
      </c>
      <c r="G115" s="26">
        <f>VLOOKUP(A115,'Prime 22'!A:T,20,0)</f>
        <v>0</v>
      </c>
      <c r="H115" s="27">
        <v>18</v>
      </c>
      <c r="J115" s="27">
        <f t="shared" si="33"/>
        <v>6</v>
      </c>
      <c r="K115" s="28"/>
      <c r="L115" s="136">
        <v>6</v>
      </c>
      <c r="M115" s="28"/>
      <c r="N115" s="28"/>
      <c r="O115" s="28"/>
      <c r="P115" s="28"/>
      <c r="Q115" s="28"/>
      <c r="R115" s="28"/>
      <c r="S115" s="28"/>
      <c r="T115" s="28"/>
      <c r="U115" s="28"/>
      <c r="V115" s="28"/>
      <c r="W115" s="29">
        <f t="shared" si="18"/>
        <v>12</v>
      </c>
      <c r="X115"/>
      <c r="Y115" s="30">
        <f>+VLOOKUP(A115,'Prime 22'!A:AI,35,0)</f>
        <v>0</v>
      </c>
      <c r="Z115" s="27">
        <v>129.99999999999997</v>
      </c>
      <c r="AA115" s="25"/>
      <c r="AB115" s="27">
        <f t="shared" si="19"/>
        <v>43.32</v>
      </c>
      <c r="AC115" s="31">
        <f t="shared" si="20"/>
        <v>0</v>
      </c>
      <c r="AD115" s="31">
        <f t="shared" si="21"/>
        <v>43.32</v>
      </c>
      <c r="AE115" s="31">
        <f t="shared" si="22"/>
        <v>0</v>
      </c>
      <c r="AF115" s="31">
        <f t="shared" si="23"/>
        <v>0</v>
      </c>
      <c r="AG115" s="31">
        <f t="shared" si="24"/>
        <v>0</v>
      </c>
      <c r="AH115" s="31">
        <f t="shared" si="25"/>
        <v>0</v>
      </c>
      <c r="AI115" s="31">
        <f t="shared" si="26"/>
        <v>0</v>
      </c>
      <c r="AJ115" s="31">
        <f t="shared" si="27"/>
        <v>0</v>
      </c>
      <c r="AK115" s="31">
        <f t="shared" si="28"/>
        <v>0</v>
      </c>
      <c r="AL115" s="31">
        <f t="shared" si="29"/>
        <v>0</v>
      </c>
      <c r="AM115" s="31">
        <f t="shared" si="30"/>
        <v>0</v>
      </c>
      <c r="AN115" s="31">
        <f t="shared" si="31"/>
        <v>0</v>
      </c>
      <c r="AO115" s="29">
        <f t="shared" si="32"/>
        <v>173.31999999999996</v>
      </c>
    </row>
    <row r="116" spans="1:41" ht="20.25" customHeight="1">
      <c r="A116" t="s">
        <v>228</v>
      </c>
      <c r="D116">
        <v>260</v>
      </c>
      <c r="E116" s="2">
        <v>130</v>
      </c>
      <c r="F116" s="25">
        <v>10.666666666666666</v>
      </c>
      <c r="G116" s="26">
        <f>VLOOKUP(A116,'Prime 22'!A:T,20,0)</f>
        <v>0</v>
      </c>
      <c r="H116" s="27">
        <v>18</v>
      </c>
      <c r="J116" s="27">
        <f t="shared" si="33"/>
        <v>18</v>
      </c>
      <c r="K116" s="28"/>
      <c r="L116" s="136">
        <v>18</v>
      </c>
      <c r="M116" s="28"/>
      <c r="N116" s="28"/>
      <c r="O116" s="28"/>
      <c r="P116" s="28"/>
      <c r="Q116" s="28"/>
      <c r="R116" s="28"/>
      <c r="S116" s="28"/>
      <c r="T116" s="28"/>
      <c r="U116" s="28"/>
      <c r="V116" s="28"/>
      <c r="W116" s="29">
        <f t="shared" si="18"/>
        <v>0</v>
      </c>
      <c r="X116"/>
      <c r="Y116" s="30">
        <f>+VLOOKUP(A116,'Prime 22'!A:AI,35,0)</f>
        <v>0</v>
      </c>
      <c r="Z116" s="27">
        <v>129.99999999999997</v>
      </c>
      <c r="AA116" s="25"/>
      <c r="AB116" s="27">
        <f t="shared" si="19"/>
        <v>129.96</v>
      </c>
      <c r="AC116" s="31">
        <f t="shared" si="20"/>
        <v>0</v>
      </c>
      <c r="AD116" s="31">
        <f t="shared" si="21"/>
        <v>129.96</v>
      </c>
      <c r="AE116" s="31">
        <f t="shared" si="22"/>
        <v>0</v>
      </c>
      <c r="AF116" s="31">
        <f t="shared" si="23"/>
        <v>0</v>
      </c>
      <c r="AG116" s="31">
        <f t="shared" si="24"/>
        <v>0</v>
      </c>
      <c r="AH116" s="31">
        <f t="shared" si="25"/>
        <v>0</v>
      </c>
      <c r="AI116" s="31">
        <f t="shared" si="26"/>
        <v>0</v>
      </c>
      <c r="AJ116" s="31">
        <f t="shared" si="27"/>
        <v>0</v>
      </c>
      <c r="AK116" s="31">
        <f t="shared" si="28"/>
        <v>0</v>
      </c>
      <c r="AL116" s="31">
        <f t="shared" si="29"/>
        <v>0</v>
      </c>
      <c r="AM116" s="31">
        <f t="shared" si="30"/>
        <v>0</v>
      </c>
      <c r="AN116" s="31">
        <f t="shared" si="31"/>
        <v>0</v>
      </c>
      <c r="AO116" s="29">
        <f t="shared" si="32"/>
        <v>259.95999999999998</v>
      </c>
    </row>
    <row r="117" spans="1:41" ht="20.25" customHeight="1">
      <c r="A117" t="s">
        <v>229</v>
      </c>
      <c r="D117">
        <v>251</v>
      </c>
      <c r="E117" s="2">
        <v>130</v>
      </c>
      <c r="F117" s="25">
        <v>9.0833333333333339</v>
      </c>
      <c r="G117" s="26">
        <f>VLOOKUP(A117,'Prime 22'!A:T,20,0)</f>
        <v>18</v>
      </c>
      <c r="H117" s="27">
        <v>18</v>
      </c>
      <c r="J117" s="27">
        <f t="shared" si="33"/>
        <v>18</v>
      </c>
      <c r="K117" s="28">
        <v>18</v>
      </c>
      <c r="L117" s="28"/>
      <c r="M117" s="28"/>
      <c r="N117" s="28"/>
      <c r="O117" s="28"/>
      <c r="P117" s="28"/>
      <c r="Q117" s="28"/>
      <c r="R117" s="28"/>
      <c r="S117" s="28"/>
      <c r="T117" s="28"/>
      <c r="U117" s="28"/>
      <c r="V117" s="28"/>
      <c r="W117" s="29">
        <f t="shared" si="18"/>
        <v>18</v>
      </c>
      <c r="X117"/>
      <c r="Y117" s="30">
        <f>+VLOOKUP(A117,'Prime 22'!A:AI,35,0)</f>
        <v>130</v>
      </c>
      <c r="Z117" s="27">
        <v>129.99999999999997</v>
      </c>
      <c r="AA117" s="25"/>
      <c r="AB117" s="27">
        <f t="shared" si="19"/>
        <v>129.96</v>
      </c>
      <c r="AC117" s="31">
        <f t="shared" si="20"/>
        <v>129.96</v>
      </c>
      <c r="AD117" s="31">
        <f t="shared" si="21"/>
        <v>0</v>
      </c>
      <c r="AE117" s="31">
        <f t="shared" si="22"/>
        <v>0</v>
      </c>
      <c r="AF117" s="31">
        <f t="shared" si="23"/>
        <v>0</v>
      </c>
      <c r="AG117" s="31">
        <f t="shared" si="24"/>
        <v>0</v>
      </c>
      <c r="AH117" s="31">
        <f t="shared" si="25"/>
        <v>0</v>
      </c>
      <c r="AI117" s="31">
        <f t="shared" si="26"/>
        <v>0</v>
      </c>
      <c r="AJ117" s="31">
        <f t="shared" si="27"/>
        <v>0</v>
      </c>
      <c r="AK117" s="31">
        <f t="shared" si="28"/>
        <v>0</v>
      </c>
      <c r="AL117" s="31">
        <f t="shared" si="29"/>
        <v>0</v>
      </c>
      <c r="AM117" s="31">
        <f t="shared" si="30"/>
        <v>0</v>
      </c>
      <c r="AN117" s="31">
        <f t="shared" si="31"/>
        <v>0</v>
      </c>
      <c r="AO117" s="29">
        <f t="shared" si="32"/>
        <v>389.96000000000004</v>
      </c>
    </row>
    <row r="118" spans="1:41" ht="20.25" customHeight="1">
      <c r="A118" t="s">
        <v>230</v>
      </c>
      <c r="D118">
        <v>282</v>
      </c>
      <c r="E118" s="2">
        <v>130</v>
      </c>
      <c r="F118" s="25">
        <v>11.25</v>
      </c>
      <c r="G118" s="26">
        <f>VLOOKUP(A118,'Prime 22'!A:T,20,0)</f>
        <v>7</v>
      </c>
      <c r="H118" s="27">
        <v>18</v>
      </c>
      <c r="J118" s="27">
        <f t="shared" si="33"/>
        <v>18</v>
      </c>
      <c r="K118" s="28"/>
      <c r="L118" s="28"/>
      <c r="M118" s="136">
        <v>18</v>
      </c>
      <c r="N118" s="28"/>
      <c r="O118" s="28"/>
      <c r="P118" s="28"/>
      <c r="Q118" s="28"/>
      <c r="R118" s="28"/>
      <c r="S118" s="28"/>
      <c r="T118" s="28"/>
      <c r="U118" s="28"/>
      <c r="V118" s="28"/>
      <c r="W118" s="29">
        <f t="shared" si="18"/>
        <v>7</v>
      </c>
      <c r="X118"/>
      <c r="Y118" s="30">
        <f>+VLOOKUP(A118,'Prime 22'!A:AI,35,0)</f>
        <v>50.555555555555557</v>
      </c>
      <c r="Z118" s="27">
        <v>129.99999999999997</v>
      </c>
      <c r="AA118" s="25"/>
      <c r="AB118" s="27">
        <f t="shared" si="19"/>
        <v>129.96</v>
      </c>
      <c r="AC118" s="31">
        <f t="shared" si="20"/>
        <v>0</v>
      </c>
      <c r="AD118" s="31">
        <f t="shared" si="21"/>
        <v>0</v>
      </c>
      <c r="AE118" s="31">
        <f t="shared" si="22"/>
        <v>129.96</v>
      </c>
      <c r="AF118" s="31">
        <f t="shared" si="23"/>
        <v>0</v>
      </c>
      <c r="AG118" s="31">
        <f t="shared" si="24"/>
        <v>0</v>
      </c>
      <c r="AH118" s="31">
        <f t="shared" si="25"/>
        <v>0</v>
      </c>
      <c r="AI118" s="31">
        <f t="shared" si="26"/>
        <v>0</v>
      </c>
      <c r="AJ118" s="31">
        <f t="shared" si="27"/>
        <v>0</v>
      </c>
      <c r="AK118" s="31">
        <f t="shared" si="28"/>
        <v>0</v>
      </c>
      <c r="AL118" s="31">
        <f t="shared" si="29"/>
        <v>0</v>
      </c>
      <c r="AM118" s="31">
        <f t="shared" si="30"/>
        <v>0</v>
      </c>
      <c r="AN118" s="31">
        <f t="shared" si="31"/>
        <v>0</v>
      </c>
      <c r="AO118" s="29">
        <f t="shared" si="32"/>
        <v>310.51555555555558</v>
      </c>
    </row>
    <row r="119" spans="1:41" ht="20.25" customHeight="1">
      <c r="A119" t="s">
        <v>231</v>
      </c>
      <c r="D119">
        <v>282</v>
      </c>
      <c r="E119" s="2">
        <v>130</v>
      </c>
      <c r="F119" s="25">
        <v>11.25</v>
      </c>
      <c r="G119" s="26">
        <f>VLOOKUP(A119,'Prime 22'!A:T,20,0)</f>
        <v>0</v>
      </c>
      <c r="H119" s="27">
        <v>18</v>
      </c>
      <c r="J119" s="27">
        <f t="shared" si="33"/>
        <v>18</v>
      </c>
      <c r="K119" s="28"/>
      <c r="L119" s="28"/>
      <c r="M119" s="136">
        <v>18</v>
      </c>
      <c r="N119" s="28"/>
      <c r="O119" s="28"/>
      <c r="P119" s="28"/>
      <c r="Q119" s="28"/>
      <c r="R119" s="28"/>
      <c r="S119" s="28"/>
      <c r="T119" s="28"/>
      <c r="U119" s="28"/>
      <c r="V119" s="28"/>
      <c r="W119" s="29">
        <f t="shared" si="18"/>
        <v>0</v>
      </c>
      <c r="X119"/>
      <c r="Y119" s="30">
        <f>+VLOOKUP(A119,'Prime 22'!A:AI,35,0)</f>
        <v>0</v>
      </c>
      <c r="Z119" s="27">
        <v>129.99999999999997</v>
      </c>
      <c r="AA119" s="25"/>
      <c r="AB119" s="27">
        <f t="shared" si="19"/>
        <v>129.96</v>
      </c>
      <c r="AC119" s="31">
        <f t="shared" si="20"/>
        <v>0</v>
      </c>
      <c r="AD119" s="31">
        <f t="shared" si="21"/>
        <v>0</v>
      </c>
      <c r="AE119" s="31">
        <f t="shared" si="22"/>
        <v>129.96</v>
      </c>
      <c r="AF119" s="31">
        <f t="shared" si="23"/>
        <v>0</v>
      </c>
      <c r="AG119" s="31">
        <f t="shared" si="24"/>
        <v>0</v>
      </c>
      <c r="AH119" s="31">
        <f t="shared" si="25"/>
        <v>0</v>
      </c>
      <c r="AI119" s="31">
        <f t="shared" si="26"/>
        <v>0</v>
      </c>
      <c r="AJ119" s="31">
        <f t="shared" si="27"/>
        <v>0</v>
      </c>
      <c r="AK119" s="31">
        <f t="shared" si="28"/>
        <v>0</v>
      </c>
      <c r="AL119" s="31">
        <f t="shared" si="29"/>
        <v>0</v>
      </c>
      <c r="AM119" s="31">
        <f t="shared" si="30"/>
        <v>0</v>
      </c>
      <c r="AN119" s="31">
        <f t="shared" si="31"/>
        <v>0</v>
      </c>
      <c r="AO119" s="29">
        <f t="shared" si="32"/>
        <v>259.95999999999998</v>
      </c>
    </row>
    <row r="120" spans="1:41" ht="20.25" customHeight="1">
      <c r="A120" t="s">
        <v>232</v>
      </c>
      <c r="D120">
        <v>282</v>
      </c>
      <c r="E120" s="2">
        <v>130</v>
      </c>
      <c r="F120" s="25">
        <v>11.25</v>
      </c>
      <c r="G120" s="26">
        <f>VLOOKUP(A120,'Prime 22'!A:T,20,0)</f>
        <v>18</v>
      </c>
      <c r="H120" s="27">
        <v>18</v>
      </c>
      <c r="J120" s="27">
        <f t="shared" si="33"/>
        <v>18</v>
      </c>
      <c r="K120" s="28">
        <v>7</v>
      </c>
      <c r="L120" s="28"/>
      <c r="M120" s="28"/>
      <c r="N120" s="28"/>
      <c r="O120" s="28"/>
      <c r="P120" s="28"/>
      <c r="Q120" s="28"/>
      <c r="R120" s="28"/>
      <c r="S120" s="28"/>
      <c r="T120" s="136">
        <v>11</v>
      </c>
      <c r="U120" s="28"/>
      <c r="V120" s="28"/>
      <c r="W120" s="29">
        <f t="shared" si="18"/>
        <v>18</v>
      </c>
      <c r="X120"/>
      <c r="Y120" s="30">
        <f>+VLOOKUP(A120,'Prime 22'!A:AI,35,0)</f>
        <v>130</v>
      </c>
      <c r="Z120" s="27">
        <v>129.99999999999997</v>
      </c>
      <c r="AA120" s="25"/>
      <c r="AB120" s="27">
        <f t="shared" si="19"/>
        <v>129.96</v>
      </c>
      <c r="AC120" s="31">
        <f t="shared" si="20"/>
        <v>50.54</v>
      </c>
      <c r="AD120" s="31">
        <f t="shared" si="21"/>
        <v>0</v>
      </c>
      <c r="AE120" s="31">
        <f t="shared" si="22"/>
        <v>0</v>
      </c>
      <c r="AF120" s="31">
        <f t="shared" si="23"/>
        <v>0</v>
      </c>
      <c r="AG120" s="31">
        <f t="shared" si="24"/>
        <v>0</v>
      </c>
      <c r="AH120" s="31">
        <f t="shared" si="25"/>
        <v>0</v>
      </c>
      <c r="AI120" s="31">
        <f t="shared" si="26"/>
        <v>0</v>
      </c>
      <c r="AJ120" s="31">
        <f t="shared" si="27"/>
        <v>0</v>
      </c>
      <c r="AK120" s="31">
        <f t="shared" si="28"/>
        <v>0</v>
      </c>
      <c r="AL120" s="31">
        <f t="shared" si="29"/>
        <v>79.42</v>
      </c>
      <c r="AM120" s="31">
        <f t="shared" si="30"/>
        <v>0</v>
      </c>
      <c r="AN120" s="31">
        <f t="shared" si="31"/>
        <v>0</v>
      </c>
      <c r="AO120" s="29">
        <f t="shared" si="32"/>
        <v>389.96000000000004</v>
      </c>
    </row>
    <row r="121" spans="1:41" ht="20.25" customHeight="1">
      <c r="A121" t="s">
        <v>233</v>
      </c>
      <c r="D121">
        <v>282</v>
      </c>
      <c r="E121" s="2">
        <v>130</v>
      </c>
      <c r="F121" s="25">
        <v>10.5</v>
      </c>
      <c r="G121" s="26">
        <f>VLOOKUP(A121,'Prime 22'!A:T,20,0)</f>
        <v>0</v>
      </c>
      <c r="H121" s="27">
        <v>18</v>
      </c>
      <c r="J121" s="27">
        <f t="shared" si="33"/>
        <v>18</v>
      </c>
      <c r="K121" s="28"/>
      <c r="L121" s="28"/>
      <c r="M121" s="28"/>
      <c r="N121" s="28"/>
      <c r="O121" s="136">
        <v>18</v>
      </c>
      <c r="P121" s="28"/>
      <c r="Q121" s="28"/>
      <c r="R121" s="28"/>
      <c r="S121" s="28"/>
      <c r="T121" s="28"/>
      <c r="U121" s="28"/>
      <c r="V121" s="28"/>
      <c r="W121" s="29">
        <f t="shared" si="18"/>
        <v>0</v>
      </c>
      <c r="X121"/>
      <c r="Y121" s="30">
        <f>+VLOOKUP(A121,'Prime 22'!A:AI,35,0)</f>
        <v>0</v>
      </c>
      <c r="Z121" s="27">
        <v>129.99999999999997</v>
      </c>
      <c r="AA121" s="25"/>
      <c r="AB121" s="27">
        <f t="shared" si="19"/>
        <v>129.96</v>
      </c>
      <c r="AC121" s="31">
        <f t="shared" si="20"/>
        <v>0</v>
      </c>
      <c r="AD121" s="31">
        <f t="shared" si="21"/>
        <v>0</v>
      </c>
      <c r="AE121" s="31">
        <f t="shared" si="22"/>
        <v>0</v>
      </c>
      <c r="AF121" s="31">
        <f t="shared" si="23"/>
        <v>0</v>
      </c>
      <c r="AG121" s="31">
        <f t="shared" si="24"/>
        <v>129.96</v>
      </c>
      <c r="AH121" s="31">
        <f t="shared" si="25"/>
        <v>0</v>
      </c>
      <c r="AI121" s="31">
        <f t="shared" si="26"/>
        <v>0</v>
      </c>
      <c r="AJ121" s="31">
        <f t="shared" si="27"/>
        <v>0</v>
      </c>
      <c r="AK121" s="31">
        <f t="shared" si="28"/>
        <v>0</v>
      </c>
      <c r="AL121" s="31">
        <f t="shared" si="29"/>
        <v>0</v>
      </c>
      <c r="AM121" s="31">
        <f t="shared" si="30"/>
        <v>0</v>
      </c>
      <c r="AN121" s="31">
        <f t="shared" si="31"/>
        <v>0</v>
      </c>
      <c r="AO121" s="29">
        <f t="shared" si="32"/>
        <v>259.95999999999998</v>
      </c>
    </row>
    <row r="122" spans="1:41" ht="20.25" customHeight="1">
      <c r="A122" t="s">
        <v>234</v>
      </c>
      <c r="D122">
        <v>971</v>
      </c>
      <c r="E122" s="2">
        <v>130</v>
      </c>
      <c r="F122" s="25">
        <v>10.916666666666666</v>
      </c>
      <c r="G122" s="26">
        <f>VLOOKUP(A122,'Prime 22'!A:T,20,0)</f>
        <v>0</v>
      </c>
      <c r="H122" s="27">
        <v>18</v>
      </c>
      <c r="J122" s="27">
        <f t="shared" si="33"/>
        <v>18</v>
      </c>
      <c r="K122" s="28"/>
      <c r="L122" s="28"/>
      <c r="M122" s="28"/>
      <c r="N122" s="136">
        <v>18</v>
      </c>
      <c r="O122" s="28"/>
      <c r="P122" s="28"/>
      <c r="Q122" s="28"/>
      <c r="R122" s="28"/>
      <c r="S122" s="28"/>
      <c r="T122" s="28"/>
      <c r="U122" s="28"/>
      <c r="V122" s="28"/>
      <c r="W122" s="29">
        <f t="shared" si="18"/>
        <v>0</v>
      </c>
      <c r="X122"/>
      <c r="Y122" s="30">
        <f>+VLOOKUP(A122,'Prime 22'!A:AI,35,0)</f>
        <v>0</v>
      </c>
      <c r="Z122" s="27">
        <v>129.99999999999997</v>
      </c>
      <c r="AA122" s="25"/>
      <c r="AB122" s="27">
        <f t="shared" si="19"/>
        <v>129.96</v>
      </c>
      <c r="AC122" s="31">
        <f t="shared" si="20"/>
        <v>0</v>
      </c>
      <c r="AD122" s="31">
        <f t="shared" si="21"/>
        <v>0</v>
      </c>
      <c r="AE122" s="31">
        <f t="shared" si="22"/>
        <v>0</v>
      </c>
      <c r="AF122" s="31">
        <f t="shared" si="23"/>
        <v>129.96</v>
      </c>
      <c r="AG122" s="31">
        <f t="shared" si="24"/>
        <v>0</v>
      </c>
      <c r="AH122" s="31">
        <f t="shared" si="25"/>
        <v>0</v>
      </c>
      <c r="AI122" s="31">
        <f t="shared" si="26"/>
        <v>0</v>
      </c>
      <c r="AJ122" s="31">
        <f t="shared" si="27"/>
        <v>0</v>
      </c>
      <c r="AK122" s="31">
        <f t="shared" si="28"/>
        <v>0</v>
      </c>
      <c r="AL122" s="31">
        <f t="shared" si="29"/>
        <v>0</v>
      </c>
      <c r="AM122" s="31">
        <f t="shared" si="30"/>
        <v>0</v>
      </c>
      <c r="AN122" s="31">
        <f t="shared" si="31"/>
        <v>0</v>
      </c>
      <c r="AO122" s="29">
        <f t="shared" si="32"/>
        <v>259.95999999999998</v>
      </c>
    </row>
    <row r="123" spans="1:41" ht="20.25" customHeight="1">
      <c r="A123" t="s">
        <v>235</v>
      </c>
      <c r="D123">
        <v>282</v>
      </c>
      <c r="E123" s="2">
        <v>130</v>
      </c>
      <c r="F123" s="25">
        <v>10</v>
      </c>
      <c r="G123" s="26">
        <f>VLOOKUP(A123,'Prime 22'!A:T,20,0)</f>
        <v>0</v>
      </c>
      <c r="H123" s="27">
        <v>18</v>
      </c>
      <c r="J123" s="27">
        <f t="shared" si="33"/>
        <v>17</v>
      </c>
      <c r="K123" s="28">
        <v>17</v>
      </c>
      <c r="L123" s="28"/>
      <c r="M123" s="28"/>
      <c r="N123" s="28"/>
      <c r="O123" s="28"/>
      <c r="P123" s="28"/>
      <c r="Q123" s="28"/>
      <c r="R123" s="28"/>
      <c r="S123" s="28"/>
      <c r="T123" s="28"/>
      <c r="U123" s="28"/>
      <c r="V123" s="28"/>
      <c r="W123" s="29">
        <f t="shared" si="18"/>
        <v>1</v>
      </c>
      <c r="X123"/>
      <c r="Y123" s="30">
        <f>+VLOOKUP(A123,'Prime 22'!A:AI,35,0)</f>
        <v>0</v>
      </c>
      <c r="Z123" s="27">
        <v>129.99999999999997</v>
      </c>
      <c r="AA123" s="25"/>
      <c r="AB123" s="27">
        <f t="shared" si="19"/>
        <v>122.74</v>
      </c>
      <c r="AC123" s="31">
        <f t="shared" si="20"/>
        <v>122.74</v>
      </c>
      <c r="AD123" s="31">
        <f t="shared" si="21"/>
        <v>0</v>
      </c>
      <c r="AE123" s="31">
        <f t="shared" si="22"/>
        <v>0</v>
      </c>
      <c r="AF123" s="31">
        <f t="shared" si="23"/>
        <v>0</v>
      </c>
      <c r="AG123" s="31">
        <f t="shared" si="24"/>
        <v>0</v>
      </c>
      <c r="AH123" s="31">
        <f t="shared" si="25"/>
        <v>0</v>
      </c>
      <c r="AI123" s="31">
        <f t="shared" si="26"/>
        <v>0</v>
      </c>
      <c r="AJ123" s="31">
        <f t="shared" si="27"/>
        <v>0</v>
      </c>
      <c r="AK123" s="31">
        <f t="shared" si="28"/>
        <v>0</v>
      </c>
      <c r="AL123" s="31">
        <f t="shared" si="29"/>
        <v>0</v>
      </c>
      <c r="AM123" s="31">
        <f t="shared" si="30"/>
        <v>0</v>
      </c>
      <c r="AN123" s="31">
        <f t="shared" si="31"/>
        <v>0</v>
      </c>
      <c r="AO123" s="29">
        <f t="shared" si="32"/>
        <v>252.73999999999995</v>
      </c>
    </row>
    <row r="124" spans="1:41" ht="20.25" customHeight="1">
      <c r="A124" t="s">
        <v>236</v>
      </c>
      <c r="B124" s="58"/>
      <c r="C124" s="58"/>
      <c r="D124">
        <v>282</v>
      </c>
      <c r="E124" s="2">
        <v>130</v>
      </c>
      <c r="F124" s="25">
        <v>10</v>
      </c>
      <c r="G124" s="26">
        <f>VLOOKUP(A124,'Prime 22'!A:T,20,0)</f>
        <v>18</v>
      </c>
      <c r="H124" s="27">
        <v>18</v>
      </c>
      <c r="J124" s="27">
        <f t="shared" si="33"/>
        <v>18</v>
      </c>
      <c r="K124" s="28"/>
      <c r="L124" s="28">
        <v>18</v>
      </c>
      <c r="M124" s="28"/>
      <c r="N124" s="28"/>
      <c r="O124" s="28"/>
      <c r="P124" s="28"/>
      <c r="Q124" s="28"/>
      <c r="R124" s="28"/>
      <c r="S124" s="28"/>
      <c r="T124" s="28"/>
      <c r="U124" s="28"/>
      <c r="V124" s="28"/>
      <c r="W124" s="29">
        <f t="shared" si="18"/>
        <v>18</v>
      </c>
      <c r="X124"/>
      <c r="Y124" s="30">
        <f>+VLOOKUP(A124,'Prime 22'!A:AI,35,0)</f>
        <v>130</v>
      </c>
      <c r="Z124" s="27">
        <v>129.99999999999997</v>
      </c>
      <c r="AA124" s="25"/>
      <c r="AB124" s="27">
        <f t="shared" si="19"/>
        <v>129.96</v>
      </c>
      <c r="AC124" s="31">
        <f t="shared" si="20"/>
        <v>0</v>
      </c>
      <c r="AD124" s="31">
        <f t="shared" si="21"/>
        <v>129.96</v>
      </c>
      <c r="AE124" s="31">
        <f t="shared" si="22"/>
        <v>0</v>
      </c>
      <c r="AF124" s="31">
        <f t="shared" si="23"/>
        <v>0</v>
      </c>
      <c r="AG124" s="31">
        <f t="shared" si="24"/>
        <v>0</v>
      </c>
      <c r="AH124" s="31">
        <f t="shared" si="25"/>
        <v>0</v>
      </c>
      <c r="AI124" s="31">
        <f t="shared" si="26"/>
        <v>0</v>
      </c>
      <c r="AJ124" s="31">
        <f t="shared" si="27"/>
        <v>0</v>
      </c>
      <c r="AK124" s="31">
        <f t="shared" si="28"/>
        <v>0</v>
      </c>
      <c r="AL124" s="31">
        <f t="shared" si="29"/>
        <v>0</v>
      </c>
      <c r="AM124" s="31">
        <f t="shared" si="30"/>
        <v>0</v>
      </c>
      <c r="AN124" s="31">
        <f t="shared" si="31"/>
        <v>0</v>
      </c>
      <c r="AO124" s="29">
        <f t="shared" si="32"/>
        <v>389.96000000000004</v>
      </c>
    </row>
    <row r="125" spans="1:41" ht="20.25" customHeight="1">
      <c r="A125" t="s">
        <v>237</v>
      </c>
      <c r="D125">
        <v>282</v>
      </c>
      <c r="E125" s="2">
        <v>130</v>
      </c>
      <c r="F125" s="25">
        <v>9.25</v>
      </c>
      <c r="G125" s="26">
        <f>VLOOKUP(A125,'Prime 22'!A:T,20,0)</f>
        <v>0</v>
      </c>
      <c r="H125" s="27">
        <v>18</v>
      </c>
      <c r="J125" s="27">
        <f t="shared" si="33"/>
        <v>18</v>
      </c>
      <c r="K125" s="28"/>
      <c r="L125" s="28"/>
      <c r="M125" s="28"/>
      <c r="N125" s="28"/>
      <c r="O125" s="28"/>
      <c r="P125" s="136">
        <v>18</v>
      </c>
      <c r="Q125" s="28"/>
      <c r="R125" s="28"/>
      <c r="S125" s="28"/>
      <c r="T125" s="28"/>
      <c r="U125" s="28"/>
      <c r="V125" s="28"/>
      <c r="W125" s="29">
        <f t="shared" si="18"/>
        <v>0</v>
      </c>
      <c r="X125"/>
      <c r="Y125" s="30">
        <f>+VLOOKUP(A125,'Prime 22'!A:AI,35,0)</f>
        <v>0</v>
      </c>
      <c r="Z125" s="27">
        <v>129.99999999999997</v>
      </c>
      <c r="AA125" s="25"/>
      <c r="AB125" s="27">
        <f t="shared" si="19"/>
        <v>129.96</v>
      </c>
      <c r="AC125" s="31">
        <f t="shared" si="20"/>
        <v>0</v>
      </c>
      <c r="AD125" s="31">
        <f t="shared" si="21"/>
        <v>0</v>
      </c>
      <c r="AE125" s="31">
        <f t="shared" si="22"/>
        <v>0</v>
      </c>
      <c r="AF125" s="31">
        <f t="shared" si="23"/>
        <v>0</v>
      </c>
      <c r="AG125" s="31">
        <f t="shared" si="24"/>
        <v>0</v>
      </c>
      <c r="AH125" s="31">
        <f t="shared" si="25"/>
        <v>129.96</v>
      </c>
      <c r="AI125" s="31">
        <f t="shared" si="26"/>
        <v>0</v>
      </c>
      <c r="AJ125" s="31">
        <f t="shared" si="27"/>
        <v>0</v>
      </c>
      <c r="AK125" s="31">
        <f t="shared" si="28"/>
        <v>0</v>
      </c>
      <c r="AL125" s="31">
        <f t="shared" si="29"/>
        <v>0</v>
      </c>
      <c r="AM125" s="31">
        <f t="shared" si="30"/>
        <v>0</v>
      </c>
      <c r="AN125" s="31">
        <f t="shared" si="31"/>
        <v>0</v>
      </c>
      <c r="AO125" s="29">
        <f t="shared" si="32"/>
        <v>259.95999999999998</v>
      </c>
    </row>
    <row r="126" spans="1:41" ht="20.25" customHeight="1">
      <c r="A126" t="s">
        <v>238</v>
      </c>
      <c r="B126" s="58"/>
      <c r="C126" s="58"/>
      <c r="D126">
        <v>282</v>
      </c>
      <c r="E126" s="2">
        <v>130</v>
      </c>
      <c r="F126" s="25">
        <v>9.0833333333333339</v>
      </c>
      <c r="G126" s="26">
        <f>VLOOKUP(A126,'Prime 22'!A:T,20,0)</f>
        <v>2</v>
      </c>
      <c r="H126" s="27">
        <v>18</v>
      </c>
      <c r="J126" s="27">
        <f t="shared" si="33"/>
        <v>18</v>
      </c>
      <c r="K126" s="28"/>
      <c r="L126" s="28">
        <v>18</v>
      </c>
      <c r="M126" s="28"/>
      <c r="N126" s="28"/>
      <c r="O126" s="28"/>
      <c r="P126" s="28"/>
      <c r="Q126" s="28"/>
      <c r="R126" s="28"/>
      <c r="S126" s="28"/>
      <c r="T126" s="28"/>
      <c r="U126" s="28"/>
      <c r="V126" s="28"/>
      <c r="W126" s="29">
        <f t="shared" si="18"/>
        <v>2</v>
      </c>
      <c r="X126"/>
      <c r="Y126" s="30">
        <f>+VLOOKUP(A126,'Prime 22'!A:AI,35,0)</f>
        <v>14.444444444444443</v>
      </c>
      <c r="Z126" s="27">
        <v>129.99999999999997</v>
      </c>
      <c r="AA126" s="25"/>
      <c r="AB126" s="27">
        <f t="shared" si="19"/>
        <v>129.96</v>
      </c>
      <c r="AC126" s="31">
        <f t="shared" si="20"/>
        <v>0</v>
      </c>
      <c r="AD126" s="31">
        <f t="shared" si="21"/>
        <v>129.96</v>
      </c>
      <c r="AE126" s="31">
        <f t="shared" si="22"/>
        <v>0</v>
      </c>
      <c r="AF126" s="31">
        <f t="shared" si="23"/>
        <v>0</v>
      </c>
      <c r="AG126" s="31">
        <f t="shared" si="24"/>
        <v>0</v>
      </c>
      <c r="AH126" s="31">
        <f t="shared" si="25"/>
        <v>0</v>
      </c>
      <c r="AI126" s="31">
        <f t="shared" si="26"/>
        <v>0</v>
      </c>
      <c r="AJ126" s="31">
        <f t="shared" si="27"/>
        <v>0</v>
      </c>
      <c r="AK126" s="31">
        <f t="shared" si="28"/>
        <v>0</v>
      </c>
      <c r="AL126" s="31">
        <f t="shared" si="29"/>
        <v>0</v>
      </c>
      <c r="AM126" s="31">
        <f t="shared" si="30"/>
        <v>0</v>
      </c>
      <c r="AN126" s="31">
        <f t="shared" si="31"/>
        <v>0</v>
      </c>
      <c r="AO126" s="29">
        <f t="shared" si="32"/>
        <v>274.40444444444438</v>
      </c>
    </row>
    <row r="127" spans="1:41" ht="20.25" customHeight="1">
      <c r="A127" t="s">
        <v>239</v>
      </c>
      <c r="B127" s="58"/>
      <c r="D127">
        <v>282</v>
      </c>
      <c r="E127" s="2">
        <v>130</v>
      </c>
      <c r="F127" s="25">
        <v>9.0833333333333339</v>
      </c>
      <c r="G127" s="26">
        <f>VLOOKUP(A127,'Prime 22'!A:T,20,0)</f>
        <v>0</v>
      </c>
      <c r="H127" s="27">
        <v>18</v>
      </c>
      <c r="J127" s="27">
        <f t="shared" si="33"/>
        <v>18</v>
      </c>
      <c r="K127" s="28">
        <v>18</v>
      </c>
      <c r="L127" s="28"/>
      <c r="M127" s="28"/>
      <c r="N127" s="28"/>
      <c r="O127" s="28"/>
      <c r="P127" s="28"/>
      <c r="Q127" s="28"/>
      <c r="R127" s="28"/>
      <c r="S127" s="28"/>
      <c r="T127" s="28"/>
      <c r="U127" s="28"/>
      <c r="V127" s="28"/>
      <c r="W127" s="29">
        <f t="shared" si="18"/>
        <v>0</v>
      </c>
      <c r="X127"/>
      <c r="Y127" s="30">
        <f>+VLOOKUP(A127,'Prime 22'!A:AI,35,0)</f>
        <v>0</v>
      </c>
      <c r="Z127" s="27">
        <v>129.99999999999997</v>
      </c>
      <c r="AA127" s="25"/>
      <c r="AB127" s="27">
        <f t="shared" si="19"/>
        <v>129.96</v>
      </c>
      <c r="AC127" s="31">
        <f t="shared" si="20"/>
        <v>129.96</v>
      </c>
      <c r="AD127" s="31">
        <f t="shared" si="21"/>
        <v>0</v>
      </c>
      <c r="AE127" s="31">
        <f t="shared" si="22"/>
        <v>0</v>
      </c>
      <c r="AF127" s="31">
        <f t="shared" si="23"/>
        <v>0</v>
      </c>
      <c r="AG127" s="31">
        <f t="shared" si="24"/>
        <v>0</v>
      </c>
      <c r="AH127" s="31">
        <f t="shared" si="25"/>
        <v>0</v>
      </c>
      <c r="AI127" s="31">
        <f t="shared" si="26"/>
        <v>0</v>
      </c>
      <c r="AJ127" s="31">
        <f t="shared" si="27"/>
        <v>0</v>
      </c>
      <c r="AK127" s="31">
        <f t="shared" si="28"/>
        <v>0</v>
      </c>
      <c r="AL127" s="31">
        <f t="shared" si="29"/>
        <v>0</v>
      </c>
      <c r="AM127" s="31">
        <f t="shared" si="30"/>
        <v>0</v>
      </c>
      <c r="AN127" s="31">
        <f t="shared" si="31"/>
        <v>0</v>
      </c>
      <c r="AO127" s="29">
        <f t="shared" si="32"/>
        <v>259.95999999999998</v>
      </c>
    </row>
    <row r="128" spans="1:41" ht="20.25" customHeight="1">
      <c r="A128" t="s">
        <v>240</v>
      </c>
      <c r="B128" s="58"/>
      <c r="C128" s="58"/>
      <c r="D128">
        <v>282</v>
      </c>
      <c r="E128" s="2">
        <v>130</v>
      </c>
      <c r="F128" s="25">
        <v>8.9166666666666661</v>
      </c>
      <c r="G128" s="26">
        <f>VLOOKUP(A128,'Prime 22'!A:T,20,0)</f>
        <v>0</v>
      </c>
      <c r="H128" s="27">
        <v>18</v>
      </c>
      <c r="J128" s="27">
        <f t="shared" si="33"/>
        <v>18</v>
      </c>
      <c r="K128" s="28"/>
      <c r="L128" s="28"/>
      <c r="M128" s="28">
        <v>18</v>
      </c>
      <c r="N128" s="28"/>
      <c r="O128" s="28"/>
      <c r="P128" s="28"/>
      <c r="Q128" s="28"/>
      <c r="R128" s="28"/>
      <c r="S128" s="28"/>
      <c r="T128" s="28"/>
      <c r="U128" s="28"/>
      <c r="V128" s="28"/>
      <c r="W128" s="29">
        <f t="shared" si="18"/>
        <v>0</v>
      </c>
      <c r="X128"/>
      <c r="Y128" s="30">
        <f>+VLOOKUP(A128,'Prime 22'!A:AI,35,0)</f>
        <v>0</v>
      </c>
      <c r="Z128" s="27">
        <v>129.99999999999997</v>
      </c>
      <c r="AA128" s="25"/>
      <c r="AB128" s="27">
        <f t="shared" si="19"/>
        <v>129.96</v>
      </c>
      <c r="AC128" s="31">
        <f t="shared" si="20"/>
        <v>0</v>
      </c>
      <c r="AD128" s="31">
        <f t="shared" si="21"/>
        <v>0</v>
      </c>
      <c r="AE128" s="31">
        <f t="shared" si="22"/>
        <v>129.96</v>
      </c>
      <c r="AF128" s="31">
        <f t="shared" si="23"/>
        <v>0</v>
      </c>
      <c r="AG128" s="31">
        <f t="shared" si="24"/>
        <v>0</v>
      </c>
      <c r="AH128" s="31">
        <f t="shared" si="25"/>
        <v>0</v>
      </c>
      <c r="AI128" s="31">
        <f t="shared" si="26"/>
        <v>0</v>
      </c>
      <c r="AJ128" s="31">
        <f t="shared" si="27"/>
        <v>0</v>
      </c>
      <c r="AK128" s="31">
        <f t="shared" si="28"/>
        <v>0</v>
      </c>
      <c r="AL128" s="31">
        <f t="shared" si="29"/>
        <v>0</v>
      </c>
      <c r="AM128" s="31">
        <f t="shared" si="30"/>
        <v>0</v>
      </c>
      <c r="AN128" s="31">
        <f t="shared" si="31"/>
        <v>0</v>
      </c>
      <c r="AO128" s="29">
        <f t="shared" si="32"/>
        <v>259.95999999999998</v>
      </c>
    </row>
    <row r="129" spans="1:41" ht="20.25" customHeight="1">
      <c r="A129" t="s">
        <v>241</v>
      </c>
      <c r="D129">
        <v>216</v>
      </c>
      <c r="E129" s="2">
        <v>130</v>
      </c>
      <c r="F129" s="25">
        <v>9.5</v>
      </c>
      <c r="G129" s="26">
        <f>VLOOKUP(A129,'Prime 22'!A:T,20,0)</f>
        <v>0</v>
      </c>
      <c r="H129" s="27">
        <v>18</v>
      </c>
      <c r="J129" s="27">
        <f t="shared" si="33"/>
        <v>18</v>
      </c>
      <c r="K129" s="28"/>
      <c r="L129" s="28"/>
      <c r="M129" s="28"/>
      <c r="N129" s="28"/>
      <c r="O129" s="28"/>
      <c r="P129" s="136">
        <v>18</v>
      </c>
      <c r="Q129" s="28"/>
      <c r="R129" s="28"/>
      <c r="S129" s="28"/>
      <c r="T129" s="28"/>
      <c r="U129" s="28"/>
      <c r="V129" s="28"/>
      <c r="W129" s="29">
        <f t="shared" si="18"/>
        <v>0</v>
      </c>
      <c r="X129"/>
      <c r="Y129" s="30">
        <f>+VLOOKUP(A129,'Prime 22'!A:AI,35,0)</f>
        <v>0</v>
      </c>
      <c r="Z129" s="27">
        <v>129.99999999999997</v>
      </c>
      <c r="AA129" s="25"/>
      <c r="AB129" s="27">
        <f t="shared" si="19"/>
        <v>129.96</v>
      </c>
      <c r="AC129" s="31">
        <f t="shared" si="20"/>
        <v>0</v>
      </c>
      <c r="AD129" s="31">
        <f t="shared" si="21"/>
        <v>0</v>
      </c>
      <c r="AE129" s="31">
        <f t="shared" si="22"/>
        <v>0</v>
      </c>
      <c r="AF129" s="31">
        <f t="shared" si="23"/>
        <v>0</v>
      </c>
      <c r="AG129" s="31">
        <f t="shared" si="24"/>
        <v>0</v>
      </c>
      <c r="AH129" s="31">
        <f t="shared" si="25"/>
        <v>129.96</v>
      </c>
      <c r="AI129" s="31">
        <f t="shared" si="26"/>
        <v>0</v>
      </c>
      <c r="AJ129" s="31">
        <f t="shared" si="27"/>
        <v>0</v>
      </c>
      <c r="AK129" s="31">
        <f t="shared" si="28"/>
        <v>0</v>
      </c>
      <c r="AL129" s="31">
        <f t="shared" si="29"/>
        <v>0</v>
      </c>
      <c r="AM129" s="31">
        <f t="shared" si="30"/>
        <v>0</v>
      </c>
      <c r="AN129" s="31">
        <f t="shared" si="31"/>
        <v>0</v>
      </c>
      <c r="AO129" s="29">
        <f t="shared" si="32"/>
        <v>259.95999999999998</v>
      </c>
    </row>
    <row r="130" spans="1:41" ht="20.25" customHeight="1">
      <c r="A130" t="s">
        <v>242</v>
      </c>
      <c r="D130">
        <v>212</v>
      </c>
      <c r="E130" s="2">
        <v>130</v>
      </c>
      <c r="F130" s="25">
        <v>11.25</v>
      </c>
      <c r="G130" s="26">
        <f>VLOOKUP(A130,'Prime 22'!A:T,20,0)</f>
        <v>0</v>
      </c>
      <c r="H130" s="27">
        <v>18</v>
      </c>
      <c r="J130" s="27">
        <f t="shared" si="33"/>
        <v>18</v>
      </c>
      <c r="K130" s="28"/>
      <c r="L130" s="28"/>
      <c r="M130" s="136">
        <v>18</v>
      </c>
      <c r="N130" s="28"/>
      <c r="O130" s="28"/>
      <c r="P130" s="28"/>
      <c r="Q130" s="28"/>
      <c r="R130" s="28"/>
      <c r="S130" s="28"/>
      <c r="T130" s="28"/>
      <c r="U130" s="28"/>
      <c r="V130" s="28"/>
      <c r="W130" s="29">
        <f t="shared" si="18"/>
        <v>0</v>
      </c>
      <c r="X130"/>
      <c r="Y130" s="30">
        <f>+VLOOKUP(A130,'Prime 22'!A:AI,35,0)</f>
        <v>0</v>
      </c>
      <c r="Z130" s="27">
        <v>129.99999999999997</v>
      </c>
      <c r="AA130" s="25"/>
      <c r="AB130" s="27">
        <f t="shared" si="19"/>
        <v>129.96</v>
      </c>
      <c r="AC130" s="31">
        <f t="shared" si="20"/>
        <v>0</v>
      </c>
      <c r="AD130" s="31">
        <f t="shared" si="21"/>
        <v>0</v>
      </c>
      <c r="AE130" s="31">
        <f t="shared" si="22"/>
        <v>129.96</v>
      </c>
      <c r="AF130" s="31">
        <f t="shared" si="23"/>
        <v>0</v>
      </c>
      <c r="AG130" s="31">
        <f t="shared" si="24"/>
        <v>0</v>
      </c>
      <c r="AH130" s="31">
        <f t="shared" si="25"/>
        <v>0</v>
      </c>
      <c r="AI130" s="31">
        <f t="shared" si="26"/>
        <v>0</v>
      </c>
      <c r="AJ130" s="31">
        <f t="shared" si="27"/>
        <v>0</v>
      </c>
      <c r="AK130" s="31">
        <f t="shared" si="28"/>
        <v>0</v>
      </c>
      <c r="AL130" s="31">
        <f t="shared" si="29"/>
        <v>0</v>
      </c>
      <c r="AM130" s="31">
        <f t="shared" si="30"/>
        <v>0</v>
      </c>
      <c r="AN130" s="31">
        <f t="shared" si="31"/>
        <v>0</v>
      </c>
      <c r="AO130" s="29">
        <f t="shared" si="32"/>
        <v>259.95999999999998</v>
      </c>
    </row>
    <row r="131" spans="1:41" ht="20.25" customHeight="1">
      <c r="A131" t="s">
        <v>243</v>
      </c>
      <c r="B131" s="58"/>
      <c r="C131" s="58"/>
      <c r="D131">
        <v>282</v>
      </c>
      <c r="E131" s="2">
        <v>130</v>
      </c>
      <c r="F131" s="25">
        <v>10.666666666666666</v>
      </c>
      <c r="G131" s="26">
        <f>VLOOKUP(A131,'Prime 22'!A:T,20,0)</f>
        <v>3</v>
      </c>
      <c r="H131" s="27">
        <v>18</v>
      </c>
      <c r="J131" s="27">
        <f t="shared" si="33"/>
        <v>18</v>
      </c>
      <c r="K131" s="28"/>
      <c r="L131" s="28"/>
      <c r="M131" s="28"/>
      <c r="N131" s="28"/>
      <c r="O131" s="28"/>
      <c r="P131" s="28"/>
      <c r="Q131" s="28">
        <v>18</v>
      </c>
      <c r="R131" s="28"/>
      <c r="S131" s="28"/>
      <c r="T131" s="28"/>
      <c r="U131" s="28"/>
      <c r="V131" s="28"/>
      <c r="W131" s="29">
        <f t="shared" si="18"/>
        <v>3</v>
      </c>
      <c r="X131"/>
      <c r="Y131" s="30">
        <f>+VLOOKUP(A131,'Prime 22'!A:AI,35,0)</f>
        <v>21.666666666666657</v>
      </c>
      <c r="Z131" s="27">
        <v>129.99999999999997</v>
      </c>
      <c r="AA131" s="25"/>
      <c r="AB131" s="27">
        <f t="shared" si="19"/>
        <v>129.96</v>
      </c>
      <c r="AC131" s="31">
        <f t="shared" si="20"/>
        <v>0</v>
      </c>
      <c r="AD131" s="31">
        <f t="shared" si="21"/>
        <v>0</v>
      </c>
      <c r="AE131" s="31">
        <f t="shared" si="22"/>
        <v>0</v>
      </c>
      <c r="AF131" s="31">
        <f t="shared" si="23"/>
        <v>0</v>
      </c>
      <c r="AG131" s="31">
        <f t="shared" si="24"/>
        <v>0</v>
      </c>
      <c r="AH131" s="31">
        <f t="shared" si="25"/>
        <v>0</v>
      </c>
      <c r="AI131" s="31">
        <f t="shared" si="26"/>
        <v>129.96</v>
      </c>
      <c r="AJ131" s="31">
        <f t="shared" si="27"/>
        <v>0</v>
      </c>
      <c r="AK131" s="31">
        <f t="shared" si="28"/>
        <v>0</v>
      </c>
      <c r="AL131" s="31">
        <f t="shared" si="29"/>
        <v>0</v>
      </c>
      <c r="AM131" s="31">
        <f t="shared" si="30"/>
        <v>0</v>
      </c>
      <c r="AN131" s="31">
        <f t="shared" si="31"/>
        <v>0</v>
      </c>
      <c r="AO131" s="29">
        <f t="shared" si="32"/>
        <v>281.62666666666667</v>
      </c>
    </row>
    <row r="132" spans="1:41" ht="20.25" customHeight="1">
      <c r="A132" t="s">
        <v>244</v>
      </c>
      <c r="D132">
        <v>212</v>
      </c>
      <c r="E132" s="2">
        <v>130</v>
      </c>
      <c r="F132" s="25">
        <v>10.583333333333334</v>
      </c>
      <c r="G132" s="26">
        <f>VLOOKUP(A132,'Prime 22'!A:T,20,0)</f>
        <v>0</v>
      </c>
      <c r="H132" s="27">
        <v>18</v>
      </c>
      <c r="J132" s="27">
        <f t="shared" si="33"/>
        <v>18</v>
      </c>
      <c r="K132" s="28">
        <v>18</v>
      </c>
      <c r="L132" s="28"/>
      <c r="M132" s="28"/>
      <c r="N132" s="28"/>
      <c r="O132" s="28"/>
      <c r="P132" s="28"/>
      <c r="Q132" s="28"/>
      <c r="R132" s="28"/>
      <c r="S132" s="28"/>
      <c r="T132" s="28"/>
      <c r="U132" s="28"/>
      <c r="V132" s="28"/>
      <c r="W132" s="29">
        <f t="shared" ref="W132:W195" si="34">+G132+H132-J132</f>
        <v>0</v>
      </c>
      <c r="X132"/>
      <c r="Y132" s="30">
        <f>+VLOOKUP(A132,'Prime 22'!A:AI,35,0)</f>
        <v>0</v>
      </c>
      <c r="Z132" s="27">
        <v>129.99999999999997</v>
      </c>
      <c r="AA132" s="25"/>
      <c r="AB132" s="27">
        <f t="shared" ref="AB132:AB194" si="35">SUM(AC132:AN132)</f>
        <v>129.96</v>
      </c>
      <c r="AC132" s="31">
        <f t="shared" si="20"/>
        <v>129.96</v>
      </c>
      <c r="AD132" s="31">
        <f t="shared" si="21"/>
        <v>0</v>
      </c>
      <c r="AE132" s="31">
        <f t="shared" si="22"/>
        <v>0</v>
      </c>
      <c r="AF132" s="31">
        <f t="shared" si="23"/>
        <v>0</v>
      </c>
      <c r="AG132" s="31">
        <f t="shared" si="24"/>
        <v>0</v>
      </c>
      <c r="AH132" s="31">
        <f t="shared" si="25"/>
        <v>0</v>
      </c>
      <c r="AI132" s="31">
        <f t="shared" si="26"/>
        <v>0</v>
      </c>
      <c r="AJ132" s="31">
        <f t="shared" si="27"/>
        <v>0</v>
      </c>
      <c r="AK132" s="31">
        <f t="shared" si="28"/>
        <v>0</v>
      </c>
      <c r="AL132" s="31">
        <f t="shared" si="29"/>
        <v>0</v>
      </c>
      <c r="AM132" s="31">
        <f t="shared" si="30"/>
        <v>0</v>
      </c>
      <c r="AN132" s="31">
        <f t="shared" si="31"/>
        <v>0</v>
      </c>
      <c r="AO132" s="29">
        <f t="shared" si="32"/>
        <v>259.95999999999998</v>
      </c>
    </row>
    <row r="133" spans="1:41" ht="20.25" customHeight="1">
      <c r="A133" t="s">
        <v>245</v>
      </c>
      <c r="D133">
        <v>260</v>
      </c>
      <c r="E133" s="2">
        <v>130</v>
      </c>
      <c r="F133" s="25">
        <v>9.9166666666666661</v>
      </c>
      <c r="G133" s="26">
        <f>VLOOKUP(A133,'Prime 22'!A:T,20,0)</f>
        <v>0</v>
      </c>
      <c r="H133" s="27">
        <v>18</v>
      </c>
      <c r="J133" s="27">
        <f t="shared" si="33"/>
        <v>18</v>
      </c>
      <c r="K133" s="28">
        <v>18</v>
      </c>
      <c r="L133" s="28"/>
      <c r="M133" s="28"/>
      <c r="N133" s="28"/>
      <c r="O133" s="28"/>
      <c r="P133" s="28"/>
      <c r="Q133" s="28"/>
      <c r="R133" s="28"/>
      <c r="S133" s="28"/>
      <c r="T133" s="28"/>
      <c r="U133" s="28"/>
      <c r="V133" s="28"/>
      <c r="W133" s="29">
        <f t="shared" si="34"/>
        <v>0</v>
      </c>
      <c r="X133"/>
      <c r="Y133" s="30">
        <f>+VLOOKUP(A133,'Prime 22'!A:AI,35,0)</f>
        <v>0</v>
      </c>
      <c r="Z133" s="27">
        <v>129.99999999999997</v>
      </c>
      <c r="AA133" s="25"/>
      <c r="AB133" s="27">
        <f t="shared" si="35"/>
        <v>129.96</v>
      </c>
      <c r="AC133" s="31">
        <f t="shared" ref="AC133:AC196" si="36">+K133*$AB$2</f>
        <v>129.96</v>
      </c>
      <c r="AD133" s="31">
        <f t="shared" ref="AD133:AD196" si="37">+L133*$AB$2</f>
        <v>0</v>
      </c>
      <c r="AE133" s="31">
        <f t="shared" ref="AE133:AE196" si="38">+M133*$AB$2</f>
        <v>0</v>
      </c>
      <c r="AF133" s="31">
        <f t="shared" ref="AF133:AF196" si="39">+N133*$AB$2</f>
        <v>0</v>
      </c>
      <c r="AG133" s="31">
        <f t="shared" ref="AG133:AG196" si="40">+O133*$AB$2</f>
        <v>0</v>
      </c>
      <c r="AH133" s="31">
        <f t="shared" ref="AH133:AH196" si="41">+P133*$AB$2</f>
        <v>0</v>
      </c>
      <c r="AI133" s="31">
        <f t="shared" ref="AI133:AI196" si="42">+Q133*$AB$2</f>
        <v>0</v>
      </c>
      <c r="AJ133" s="31">
        <f t="shared" ref="AJ133:AJ196" si="43">+R133*$AB$2</f>
        <v>0</v>
      </c>
      <c r="AK133" s="31">
        <f t="shared" ref="AK133:AK196" si="44">+S133*$AB$2</f>
        <v>0</v>
      </c>
      <c r="AL133" s="31">
        <f t="shared" ref="AL133:AL196" si="45">+T133*$AB$2</f>
        <v>0</v>
      </c>
      <c r="AM133" s="31">
        <f t="shared" ref="AM133:AM196" si="46">+U133*$AB$2</f>
        <v>0</v>
      </c>
      <c r="AN133" s="31">
        <f t="shared" ref="AN133:AN196" si="47">+V133*$AB$2</f>
        <v>0</v>
      </c>
      <c r="AO133" s="29">
        <f t="shared" ref="AO133:AO196" si="48">+Y133+Z133+AB133</f>
        <v>259.95999999999998</v>
      </c>
    </row>
    <row r="134" spans="1:41" ht="20.25" customHeight="1">
      <c r="A134" t="s">
        <v>246</v>
      </c>
      <c r="D134">
        <v>260</v>
      </c>
      <c r="E134" s="2">
        <v>130</v>
      </c>
      <c r="F134" s="25">
        <v>11.25</v>
      </c>
      <c r="G134" s="26">
        <f>VLOOKUP(A134,'Prime 22'!A:T,20,0)</f>
        <v>0</v>
      </c>
      <c r="H134" s="27">
        <v>18</v>
      </c>
      <c r="J134" s="27">
        <f t="shared" si="33"/>
        <v>18</v>
      </c>
      <c r="K134" s="28"/>
      <c r="L134" s="136">
        <v>18</v>
      </c>
      <c r="M134" s="28"/>
      <c r="N134" s="28"/>
      <c r="O134" s="28"/>
      <c r="P134" s="28"/>
      <c r="Q134" s="28"/>
      <c r="R134" s="28"/>
      <c r="S134" s="28"/>
      <c r="T134" s="28"/>
      <c r="U134" s="28"/>
      <c r="V134" s="28"/>
      <c r="W134" s="29">
        <f t="shared" si="34"/>
        <v>0</v>
      </c>
      <c r="X134"/>
      <c r="Y134" s="30">
        <f>+VLOOKUP(A134,'Prime 22'!A:AI,35,0)</f>
        <v>0</v>
      </c>
      <c r="Z134" s="27">
        <v>129.99999999999997</v>
      </c>
      <c r="AA134" s="25"/>
      <c r="AB134" s="27">
        <f t="shared" si="35"/>
        <v>129.96</v>
      </c>
      <c r="AC134" s="31">
        <f t="shared" si="36"/>
        <v>0</v>
      </c>
      <c r="AD134" s="31">
        <f t="shared" si="37"/>
        <v>129.96</v>
      </c>
      <c r="AE134" s="31">
        <f t="shared" si="38"/>
        <v>0</v>
      </c>
      <c r="AF134" s="31">
        <f t="shared" si="39"/>
        <v>0</v>
      </c>
      <c r="AG134" s="31">
        <f t="shared" si="40"/>
        <v>0</v>
      </c>
      <c r="AH134" s="31">
        <f t="shared" si="41"/>
        <v>0</v>
      </c>
      <c r="AI134" s="31">
        <f t="shared" si="42"/>
        <v>0</v>
      </c>
      <c r="AJ134" s="31">
        <f t="shared" si="43"/>
        <v>0</v>
      </c>
      <c r="AK134" s="31">
        <f t="shared" si="44"/>
        <v>0</v>
      </c>
      <c r="AL134" s="31">
        <f t="shared" si="45"/>
        <v>0</v>
      </c>
      <c r="AM134" s="31">
        <f t="shared" si="46"/>
        <v>0</v>
      </c>
      <c r="AN134" s="31">
        <f t="shared" si="47"/>
        <v>0</v>
      </c>
      <c r="AO134" s="29">
        <f t="shared" si="48"/>
        <v>259.95999999999998</v>
      </c>
    </row>
    <row r="135" spans="1:41" ht="20.25" customHeight="1">
      <c r="A135" t="s">
        <v>247</v>
      </c>
      <c r="B135" s="58"/>
      <c r="C135" s="58"/>
      <c r="D135">
        <v>212</v>
      </c>
      <c r="E135" s="2">
        <v>130</v>
      </c>
      <c r="F135" s="25">
        <v>10.833333333333334</v>
      </c>
      <c r="G135" s="26">
        <f>VLOOKUP(A135,'Prime 22'!A:T,20,0)</f>
        <v>0</v>
      </c>
      <c r="H135" s="27">
        <v>18</v>
      </c>
      <c r="J135" s="27">
        <f t="shared" si="33"/>
        <v>18</v>
      </c>
      <c r="K135" s="28"/>
      <c r="L135" s="28"/>
      <c r="M135" s="28">
        <v>18</v>
      </c>
      <c r="N135" s="28"/>
      <c r="O135" s="28"/>
      <c r="P135" s="28"/>
      <c r="Q135" s="28"/>
      <c r="R135" s="28"/>
      <c r="S135" s="28"/>
      <c r="T135" s="28"/>
      <c r="U135" s="28"/>
      <c r="V135" s="28"/>
      <c r="W135" s="29">
        <f t="shared" si="34"/>
        <v>0</v>
      </c>
      <c r="X135"/>
      <c r="Y135" s="30">
        <f>+VLOOKUP(A135,'Prime 22'!A:AI,35,0)</f>
        <v>0</v>
      </c>
      <c r="Z135" s="27">
        <v>129.99999999999997</v>
      </c>
      <c r="AA135" s="25"/>
      <c r="AB135" s="27">
        <f t="shared" si="35"/>
        <v>129.96</v>
      </c>
      <c r="AC135" s="31">
        <f t="shared" si="36"/>
        <v>0</v>
      </c>
      <c r="AD135" s="31">
        <f t="shared" si="37"/>
        <v>0</v>
      </c>
      <c r="AE135" s="31">
        <f t="shared" si="38"/>
        <v>129.96</v>
      </c>
      <c r="AF135" s="31">
        <f t="shared" si="39"/>
        <v>0</v>
      </c>
      <c r="AG135" s="31">
        <f t="shared" si="40"/>
        <v>0</v>
      </c>
      <c r="AH135" s="31">
        <f t="shared" si="41"/>
        <v>0</v>
      </c>
      <c r="AI135" s="31">
        <f t="shared" si="42"/>
        <v>0</v>
      </c>
      <c r="AJ135" s="31">
        <f t="shared" si="43"/>
        <v>0</v>
      </c>
      <c r="AK135" s="31">
        <f t="shared" si="44"/>
        <v>0</v>
      </c>
      <c r="AL135" s="31">
        <f t="shared" si="45"/>
        <v>0</v>
      </c>
      <c r="AM135" s="31">
        <f t="shared" si="46"/>
        <v>0</v>
      </c>
      <c r="AN135" s="31">
        <f t="shared" si="47"/>
        <v>0</v>
      </c>
      <c r="AO135" s="29">
        <f t="shared" si="48"/>
        <v>259.95999999999998</v>
      </c>
    </row>
    <row r="136" spans="1:41" ht="20.25" customHeight="1">
      <c r="A136" t="s">
        <v>248</v>
      </c>
      <c r="D136">
        <v>212</v>
      </c>
      <c r="E136" s="2">
        <v>130</v>
      </c>
      <c r="F136" s="25">
        <v>11.25</v>
      </c>
      <c r="G136" s="26">
        <f>VLOOKUP(A136,'Prime 22'!A:T,20,0)</f>
        <v>0</v>
      </c>
      <c r="H136" s="27">
        <v>18</v>
      </c>
      <c r="J136" s="27">
        <f t="shared" si="33"/>
        <v>19</v>
      </c>
      <c r="K136" s="28"/>
      <c r="L136" s="28"/>
      <c r="M136" s="28"/>
      <c r="N136" s="28"/>
      <c r="O136" s="28"/>
      <c r="P136" s="28"/>
      <c r="Q136" s="136">
        <v>19</v>
      </c>
      <c r="R136" s="28"/>
      <c r="S136" s="28"/>
      <c r="T136" s="28"/>
      <c r="U136" s="28"/>
      <c r="V136" s="28"/>
      <c r="W136" s="29">
        <f t="shared" si="34"/>
        <v>-1</v>
      </c>
      <c r="X136"/>
      <c r="Y136" s="30">
        <f>+VLOOKUP(A136,'Prime 22'!A:AI,35,0)</f>
        <v>0</v>
      </c>
      <c r="Z136" s="27">
        <v>129.99999999999997</v>
      </c>
      <c r="AA136" s="25"/>
      <c r="AB136" s="27">
        <f t="shared" si="35"/>
        <v>137.18</v>
      </c>
      <c r="AC136" s="31">
        <f t="shared" si="36"/>
        <v>0</v>
      </c>
      <c r="AD136" s="31">
        <f t="shared" si="37"/>
        <v>0</v>
      </c>
      <c r="AE136" s="31">
        <f t="shared" si="38"/>
        <v>0</v>
      </c>
      <c r="AF136" s="31">
        <f t="shared" si="39"/>
        <v>0</v>
      </c>
      <c r="AG136" s="31">
        <f t="shared" si="40"/>
        <v>0</v>
      </c>
      <c r="AH136" s="31">
        <f t="shared" si="41"/>
        <v>0</v>
      </c>
      <c r="AI136" s="31">
        <f t="shared" si="42"/>
        <v>137.18</v>
      </c>
      <c r="AJ136" s="31">
        <f t="shared" si="43"/>
        <v>0</v>
      </c>
      <c r="AK136" s="31">
        <f t="shared" si="44"/>
        <v>0</v>
      </c>
      <c r="AL136" s="31">
        <f t="shared" si="45"/>
        <v>0</v>
      </c>
      <c r="AM136" s="31">
        <f t="shared" si="46"/>
        <v>0</v>
      </c>
      <c r="AN136" s="31">
        <f t="shared" si="47"/>
        <v>0</v>
      </c>
      <c r="AO136" s="29">
        <f t="shared" si="48"/>
        <v>267.17999999999995</v>
      </c>
    </row>
    <row r="137" spans="1:41" ht="20.25" customHeight="1">
      <c r="A137" t="s">
        <v>249</v>
      </c>
      <c r="D137">
        <v>212</v>
      </c>
      <c r="E137" s="2">
        <v>130</v>
      </c>
      <c r="F137" s="25">
        <v>11.25</v>
      </c>
      <c r="G137" s="26">
        <f>VLOOKUP(A137,'Prime 22'!A:T,20,0)</f>
        <v>0</v>
      </c>
      <c r="H137" s="27">
        <v>18</v>
      </c>
      <c r="J137" s="27">
        <f t="shared" si="33"/>
        <v>18</v>
      </c>
      <c r="K137" s="28"/>
      <c r="L137" s="28"/>
      <c r="M137" s="28"/>
      <c r="N137" s="28"/>
      <c r="O137" s="28"/>
      <c r="P137" s="28"/>
      <c r="Q137" s="28"/>
      <c r="R137" s="28"/>
      <c r="S137" s="136">
        <v>18</v>
      </c>
      <c r="T137" s="28"/>
      <c r="U137" s="28"/>
      <c r="V137" s="28"/>
      <c r="W137" s="29">
        <f t="shared" si="34"/>
        <v>0</v>
      </c>
      <c r="X137"/>
      <c r="Y137" s="30">
        <f>+VLOOKUP(A137,'Prime 22'!A:AI,35,0)</f>
        <v>0</v>
      </c>
      <c r="Z137" s="27">
        <v>129.99999999999997</v>
      </c>
      <c r="AA137" s="25"/>
      <c r="AB137" s="27">
        <f t="shared" si="35"/>
        <v>129.96</v>
      </c>
      <c r="AC137" s="31">
        <f t="shared" si="36"/>
        <v>0</v>
      </c>
      <c r="AD137" s="31">
        <f t="shared" si="37"/>
        <v>0</v>
      </c>
      <c r="AE137" s="31">
        <f t="shared" si="38"/>
        <v>0</v>
      </c>
      <c r="AF137" s="31">
        <f t="shared" si="39"/>
        <v>0</v>
      </c>
      <c r="AG137" s="31">
        <f t="shared" si="40"/>
        <v>0</v>
      </c>
      <c r="AH137" s="31">
        <f t="shared" si="41"/>
        <v>0</v>
      </c>
      <c r="AI137" s="31">
        <f t="shared" si="42"/>
        <v>0</v>
      </c>
      <c r="AJ137" s="31">
        <f t="shared" si="43"/>
        <v>0</v>
      </c>
      <c r="AK137" s="31">
        <f t="shared" si="44"/>
        <v>129.96</v>
      </c>
      <c r="AL137" s="31">
        <f t="shared" si="45"/>
        <v>0</v>
      </c>
      <c r="AM137" s="31">
        <f t="shared" si="46"/>
        <v>0</v>
      </c>
      <c r="AN137" s="31">
        <f t="shared" si="47"/>
        <v>0</v>
      </c>
      <c r="AO137" s="29">
        <f t="shared" si="48"/>
        <v>259.95999999999998</v>
      </c>
    </row>
    <row r="138" spans="1:41" ht="20.25" customHeight="1">
      <c r="A138" t="s">
        <v>250</v>
      </c>
      <c r="B138" s="58"/>
      <c r="C138" s="58"/>
      <c r="D138">
        <v>212</v>
      </c>
      <c r="E138" s="2">
        <v>130</v>
      </c>
      <c r="F138" s="25">
        <v>11.25</v>
      </c>
      <c r="G138" s="26">
        <f>VLOOKUP(A138,'Prime 22'!A:T,20,0)</f>
        <v>0</v>
      </c>
      <c r="H138" s="27">
        <v>18</v>
      </c>
      <c r="J138" s="27">
        <f t="shared" si="33"/>
        <v>18</v>
      </c>
      <c r="K138" s="28"/>
      <c r="L138" s="28"/>
      <c r="M138" s="136">
        <v>18</v>
      </c>
      <c r="N138" s="28"/>
      <c r="O138" s="28"/>
      <c r="P138" s="28"/>
      <c r="Q138" s="28"/>
      <c r="R138" s="28"/>
      <c r="S138" s="28"/>
      <c r="T138" s="28"/>
      <c r="U138" s="28"/>
      <c r="V138" s="28"/>
      <c r="W138" s="29">
        <f t="shared" si="34"/>
        <v>0</v>
      </c>
      <c r="X138"/>
      <c r="Y138" s="30">
        <f>+VLOOKUP(A138,'Prime 22'!A:AI,35,0)</f>
        <v>0</v>
      </c>
      <c r="Z138" s="27">
        <v>129.99999999999997</v>
      </c>
      <c r="AA138" s="25"/>
      <c r="AB138" s="27">
        <f t="shared" si="35"/>
        <v>129.96</v>
      </c>
      <c r="AC138" s="31">
        <f t="shared" si="36"/>
        <v>0</v>
      </c>
      <c r="AD138" s="31">
        <f t="shared" si="37"/>
        <v>0</v>
      </c>
      <c r="AE138" s="31">
        <f t="shared" si="38"/>
        <v>129.96</v>
      </c>
      <c r="AF138" s="31">
        <f t="shared" si="39"/>
        <v>0</v>
      </c>
      <c r="AG138" s="31">
        <f t="shared" si="40"/>
        <v>0</v>
      </c>
      <c r="AH138" s="31">
        <f t="shared" si="41"/>
        <v>0</v>
      </c>
      <c r="AI138" s="31">
        <f t="shared" si="42"/>
        <v>0</v>
      </c>
      <c r="AJ138" s="31">
        <f t="shared" si="43"/>
        <v>0</v>
      </c>
      <c r="AK138" s="31">
        <f t="shared" si="44"/>
        <v>0</v>
      </c>
      <c r="AL138" s="31">
        <f t="shared" si="45"/>
        <v>0</v>
      </c>
      <c r="AM138" s="31">
        <f t="shared" si="46"/>
        <v>0</v>
      </c>
      <c r="AN138" s="31">
        <f t="shared" si="47"/>
        <v>0</v>
      </c>
      <c r="AO138" s="29">
        <f t="shared" si="48"/>
        <v>259.95999999999998</v>
      </c>
    </row>
    <row r="139" spans="1:41" ht="20.25" customHeight="1">
      <c r="A139" t="s">
        <v>251</v>
      </c>
      <c r="B139" s="58"/>
      <c r="C139" s="58"/>
      <c r="D139">
        <v>260</v>
      </c>
      <c r="E139" s="2">
        <v>130</v>
      </c>
      <c r="F139" s="25">
        <v>11.25</v>
      </c>
      <c r="G139" s="26">
        <f>VLOOKUP(A139,'Prime 22'!A:T,20,0)</f>
        <v>0</v>
      </c>
      <c r="H139" s="27">
        <v>18</v>
      </c>
      <c r="J139" s="27">
        <f t="shared" si="33"/>
        <v>18</v>
      </c>
      <c r="K139" s="28"/>
      <c r="L139" s="28"/>
      <c r="M139" s="28"/>
      <c r="N139" s="28"/>
      <c r="O139" s="28"/>
      <c r="P139" s="28">
        <v>18</v>
      </c>
      <c r="Q139" s="28"/>
      <c r="R139" s="28"/>
      <c r="S139" s="28"/>
      <c r="T139" s="28"/>
      <c r="U139" s="28"/>
      <c r="V139" s="28"/>
      <c r="W139" s="29">
        <f t="shared" si="34"/>
        <v>0</v>
      </c>
      <c r="X139"/>
      <c r="Y139" s="30">
        <f>+VLOOKUP(A139,'Prime 22'!A:AI,35,0)</f>
        <v>0</v>
      </c>
      <c r="Z139" s="27">
        <v>129.99999999999997</v>
      </c>
      <c r="AA139" s="25"/>
      <c r="AB139" s="27">
        <f t="shared" si="35"/>
        <v>129.96</v>
      </c>
      <c r="AC139" s="31">
        <f t="shared" si="36"/>
        <v>0</v>
      </c>
      <c r="AD139" s="31">
        <f t="shared" si="37"/>
        <v>0</v>
      </c>
      <c r="AE139" s="31">
        <f t="shared" si="38"/>
        <v>0</v>
      </c>
      <c r="AF139" s="31">
        <f t="shared" si="39"/>
        <v>0</v>
      </c>
      <c r="AG139" s="31">
        <f t="shared" si="40"/>
        <v>0</v>
      </c>
      <c r="AH139" s="31">
        <f t="shared" si="41"/>
        <v>129.96</v>
      </c>
      <c r="AI139" s="31">
        <f t="shared" si="42"/>
        <v>0</v>
      </c>
      <c r="AJ139" s="31">
        <f t="shared" si="43"/>
        <v>0</v>
      </c>
      <c r="AK139" s="31">
        <f t="shared" si="44"/>
        <v>0</v>
      </c>
      <c r="AL139" s="31">
        <f t="shared" si="45"/>
        <v>0</v>
      </c>
      <c r="AM139" s="31">
        <f t="shared" si="46"/>
        <v>0</v>
      </c>
      <c r="AN139" s="31">
        <f t="shared" si="47"/>
        <v>0</v>
      </c>
      <c r="AO139" s="29">
        <f t="shared" si="48"/>
        <v>259.95999999999998</v>
      </c>
    </row>
    <row r="140" spans="1:41" ht="20.25" customHeight="1">
      <c r="A140" t="s">
        <v>252</v>
      </c>
      <c r="D140">
        <v>212</v>
      </c>
      <c r="E140" s="2">
        <v>130</v>
      </c>
      <c r="F140" s="25">
        <v>11.25</v>
      </c>
      <c r="G140" s="26">
        <f>VLOOKUP(A140,'Prime 22'!A:T,20,0)</f>
        <v>0</v>
      </c>
      <c r="H140" s="27">
        <v>18</v>
      </c>
      <c r="J140" s="27">
        <f t="shared" si="33"/>
        <v>36</v>
      </c>
      <c r="K140" s="28"/>
      <c r="L140" s="136">
        <v>18</v>
      </c>
      <c r="M140" s="136">
        <v>5</v>
      </c>
      <c r="N140" s="28"/>
      <c r="O140" s="28"/>
      <c r="P140" s="28"/>
      <c r="Q140" s="28"/>
      <c r="R140" s="136">
        <v>13</v>
      </c>
      <c r="S140" s="28"/>
      <c r="T140" s="28"/>
      <c r="U140" s="28"/>
      <c r="V140" s="28"/>
      <c r="W140" s="29">
        <f t="shared" si="34"/>
        <v>-18</v>
      </c>
      <c r="X140"/>
      <c r="Y140" s="30">
        <f>+VLOOKUP(A140,'Prime 22'!A:AI,35,0)</f>
        <v>0</v>
      </c>
      <c r="Z140" s="27">
        <v>129.99999999999997</v>
      </c>
      <c r="AA140" s="25"/>
      <c r="AB140" s="27">
        <f t="shared" si="35"/>
        <v>259.92</v>
      </c>
      <c r="AC140" s="31">
        <f t="shared" si="36"/>
        <v>0</v>
      </c>
      <c r="AD140" s="31">
        <f t="shared" si="37"/>
        <v>129.96</v>
      </c>
      <c r="AE140" s="31">
        <f t="shared" si="38"/>
        <v>36.1</v>
      </c>
      <c r="AF140" s="31">
        <f t="shared" si="39"/>
        <v>0</v>
      </c>
      <c r="AG140" s="31">
        <f t="shared" si="40"/>
        <v>0</v>
      </c>
      <c r="AH140" s="31">
        <f t="shared" si="41"/>
        <v>0</v>
      </c>
      <c r="AI140" s="31">
        <f t="shared" si="42"/>
        <v>0</v>
      </c>
      <c r="AJ140" s="31">
        <f t="shared" si="43"/>
        <v>93.86</v>
      </c>
      <c r="AK140" s="31">
        <f t="shared" si="44"/>
        <v>0</v>
      </c>
      <c r="AL140" s="31">
        <f t="shared" si="45"/>
        <v>0</v>
      </c>
      <c r="AM140" s="31">
        <f t="shared" si="46"/>
        <v>0</v>
      </c>
      <c r="AN140" s="31">
        <f t="shared" si="47"/>
        <v>0</v>
      </c>
      <c r="AO140" s="29">
        <f t="shared" si="48"/>
        <v>389.91999999999996</v>
      </c>
    </row>
    <row r="141" spans="1:41" ht="20.25" customHeight="1">
      <c r="A141" t="s">
        <v>253</v>
      </c>
      <c r="D141">
        <v>260</v>
      </c>
      <c r="E141" s="2">
        <v>130</v>
      </c>
      <c r="F141" s="25">
        <v>11.25</v>
      </c>
      <c r="G141" s="26">
        <f>VLOOKUP(A141,'Prime 22'!A:T,20,0)</f>
        <v>0</v>
      </c>
      <c r="H141" s="27">
        <v>18</v>
      </c>
      <c r="J141" s="27">
        <f t="shared" si="33"/>
        <v>18</v>
      </c>
      <c r="K141" s="28"/>
      <c r="L141" s="28"/>
      <c r="M141" s="28"/>
      <c r="N141" s="136">
        <v>18</v>
      </c>
      <c r="O141" s="28"/>
      <c r="P141" s="28"/>
      <c r="Q141" s="28"/>
      <c r="R141" s="28"/>
      <c r="S141" s="28"/>
      <c r="T141" s="28"/>
      <c r="U141" s="28"/>
      <c r="V141" s="28"/>
      <c r="W141" s="29">
        <f t="shared" si="34"/>
        <v>0</v>
      </c>
      <c r="X141"/>
      <c r="Y141" s="30">
        <f>+VLOOKUP(A141,'Prime 22'!A:AI,35,0)</f>
        <v>0</v>
      </c>
      <c r="Z141" s="27">
        <v>129.99999999999997</v>
      </c>
      <c r="AA141" s="25"/>
      <c r="AB141" s="27">
        <f t="shared" si="35"/>
        <v>129.96</v>
      </c>
      <c r="AC141" s="31">
        <f t="shared" si="36"/>
        <v>0</v>
      </c>
      <c r="AD141" s="31">
        <f t="shared" si="37"/>
        <v>0</v>
      </c>
      <c r="AE141" s="31">
        <f t="shared" si="38"/>
        <v>0</v>
      </c>
      <c r="AF141" s="31">
        <f t="shared" si="39"/>
        <v>129.96</v>
      </c>
      <c r="AG141" s="31">
        <f t="shared" si="40"/>
        <v>0</v>
      </c>
      <c r="AH141" s="31">
        <f t="shared" si="41"/>
        <v>0</v>
      </c>
      <c r="AI141" s="31">
        <f t="shared" si="42"/>
        <v>0</v>
      </c>
      <c r="AJ141" s="31">
        <f t="shared" si="43"/>
        <v>0</v>
      </c>
      <c r="AK141" s="31">
        <f t="shared" si="44"/>
        <v>0</v>
      </c>
      <c r="AL141" s="31">
        <f t="shared" si="45"/>
        <v>0</v>
      </c>
      <c r="AM141" s="31">
        <f t="shared" si="46"/>
        <v>0</v>
      </c>
      <c r="AN141" s="31">
        <f t="shared" si="47"/>
        <v>0</v>
      </c>
      <c r="AO141" s="29">
        <f t="shared" si="48"/>
        <v>259.95999999999998</v>
      </c>
    </row>
    <row r="142" spans="1:41" ht="20.25" customHeight="1">
      <c r="A142" t="s">
        <v>254</v>
      </c>
      <c r="D142">
        <v>212</v>
      </c>
      <c r="E142" s="2">
        <v>130</v>
      </c>
      <c r="F142" s="25">
        <v>9.3333333333333339</v>
      </c>
      <c r="G142" s="26">
        <f>VLOOKUP(A142,'Prime 22'!A:T,20,0)</f>
        <v>1</v>
      </c>
      <c r="H142" s="27">
        <v>18</v>
      </c>
      <c r="J142" s="27">
        <f t="shared" si="33"/>
        <v>18</v>
      </c>
      <c r="K142" s="28">
        <v>18</v>
      </c>
      <c r="L142" s="28"/>
      <c r="M142" s="28"/>
      <c r="N142" s="28"/>
      <c r="O142" s="28"/>
      <c r="P142" s="28"/>
      <c r="Q142" s="28"/>
      <c r="R142" s="28"/>
      <c r="S142" s="28"/>
      <c r="T142" s="28"/>
      <c r="U142" s="28"/>
      <c r="V142" s="28"/>
      <c r="W142" s="29">
        <f t="shared" si="34"/>
        <v>1</v>
      </c>
      <c r="X142"/>
      <c r="Y142" s="30">
        <f>+VLOOKUP(A142,'Prime 22'!A:AI,35,0)</f>
        <v>7.2222222222222143</v>
      </c>
      <c r="Z142" s="27">
        <v>129.99999999999997</v>
      </c>
      <c r="AA142" s="25"/>
      <c r="AB142" s="27">
        <f t="shared" si="35"/>
        <v>129.96</v>
      </c>
      <c r="AC142" s="31">
        <f t="shared" si="36"/>
        <v>129.96</v>
      </c>
      <c r="AD142" s="31">
        <f t="shared" si="37"/>
        <v>0</v>
      </c>
      <c r="AE142" s="31">
        <f t="shared" si="38"/>
        <v>0</v>
      </c>
      <c r="AF142" s="31">
        <f t="shared" si="39"/>
        <v>0</v>
      </c>
      <c r="AG142" s="31">
        <f t="shared" si="40"/>
        <v>0</v>
      </c>
      <c r="AH142" s="31">
        <f t="shared" si="41"/>
        <v>0</v>
      </c>
      <c r="AI142" s="31">
        <f t="shared" si="42"/>
        <v>0</v>
      </c>
      <c r="AJ142" s="31">
        <f t="shared" si="43"/>
        <v>0</v>
      </c>
      <c r="AK142" s="31">
        <f t="shared" si="44"/>
        <v>0</v>
      </c>
      <c r="AL142" s="31">
        <f t="shared" si="45"/>
        <v>0</v>
      </c>
      <c r="AM142" s="31">
        <f t="shared" si="46"/>
        <v>0</v>
      </c>
      <c r="AN142" s="31">
        <f t="shared" si="47"/>
        <v>0</v>
      </c>
      <c r="AO142" s="29">
        <f t="shared" si="48"/>
        <v>267.18222222222221</v>
      </c>
    </row>
    <row r="143" spans="1:41" ht="20.25" customHeight="1">
      <c r="A143" t="s">
        <v>255</v>
      </c>
      <c r="D143">
        <v>281</v>
      </c>
      <c r="E143" s="2">
        <v>130</v>
      </c>
      <c r="F143" s="25">
        <v>11.25</v>
      </c>
      <c r="G143" s="26">
        <f>VLOOKUP(A143,'Prime 22'!A:T,20,0)</f>
        <v>0</v>
      </c>
      <c r="H143" s="27">
        <v>18</v>
      </c>
      <c r="J143" s="27">
        <f t="shared" si="33"/>
        <v>18</v>
      </c>
      <c r="K143" s="28"/>
      <c r="L143" s="28"/>
      <c r="M143" s="136">
        <v>18</v>
      </c>
      <c r="N143" s="28"/>
      <c r="O143" s="28"/>
      <c r="P143" s="28"/>
      <c r="Q143" s="28"/>
      <c r="R143" s="28"/>
      <c r="S143" s="28"/>
      <c r="T143" s="28"/>
      <c r="U143" s="28"/>
      <c r="V143" s="28"/>
      <c r="W143" s="29">
        <f t="shared" si="34"/>
        <v>0</v>
      </c>
      <c r="X143"/>
      <c r="Y143" s="30">
        <f>+VLOOKUP(A143,'Prime 22'!A:AI,35,0)</f>
        <v>0</v>
      </c>
      <c r="Z143" s="27">
        <v>129.99999999999997</v>
      </c>
      <c r="AA143" s="25"/>
      <c r="AB143" s="27">
        <f t="shared" si="35"/>
        <v>129.96</v>
      </c>
      <c r="AC143" s="31">
        <f t="shared" si="36"/>
        <v>0</v>
      </c>
      <c r="AD143" s="31">
        <f t="shared" si="37"/>
        <v>0</v>
      </c>
      <c r="AE143" s="31">
        <f t="shared" si="38"/>
        <v>129.96</v>
      </c>
      <c r="AF143" s="31">
        <f t="shared" si="39"/>
        <v>0</v>
      </c>
      <c r="AG143" s="31">
        <f t="shared" si="40"/>
        <v>0</v>
      </c>
      <c r="AH143" s="31">
        <f t="shared" si="41"/>
        <v>0</v>
      </c>
      <c r="AI143" s="31">
        <f t="shared" si="42"/>
        <v>0</v>
      </c>
      <c r="AJ143" s="31">
        <f t="shared" si="43"/>
        <v>0</v>
      </c>
      <c r="AK143" s="31">
        <f t="shared" si="44"/>
        <v>0</v>
      </c>
      <c r="AL143" s="31">
        <f t="shared" si="45"/>
        <v>0</v>
      </c>
      <c r="AM143" s="31">
        <f t="shared" si="46"/>
        <v>0</v>
      </c>
      <c r="AN143" s="31">
        <f t="shared" si="47"/>
        <v>0</v>
      </c>
      <c r="AO143" s="29">
        <f t="shared" si="48"/>
        <v>259.95999999999998</v>
      </c>
    </row>
    <row r="144" spans="1:41" ht="20.25" customHeight="1">
      <c r="A144" t="s">
        <v>256</v>
      </c>
      <c r="D144">
        <v>281</v>
      </c>
      <c r="E144" s="2">
        <v>130</v>
      </c>
      <c r="F144" s="25">
        <v>11.25</v>
      </c>
      <c r="G144" s="26">
        <f>VLOOKUP(A144,'Prime 22'!A:T,20,0)</f>
        <v>0</v>
      </c>
      <c r="H144" s="27">
        <v>18</v>
      </c>
      <c r="J144" s="27">
        <f t="shared" si="33"/>
        <v>18</v>
      </c>
      <c r="K144" s="28"/>
      <c r="L144" s="28"/>
      <c r="M144" s="28"/>
      <c r="N144" s="28"/>
      <c r="O144" s="136">
        <v>18</v>
      </c>
      <c r="P144" s="28"/>
      <c r="Q144" s="28"/>
      <c r="R144" s="28"/>
      <c r="S144" s="28"/>
      <c r="T144" s="28"/>
      <c r="U144" s="28"/>
      <c r="V144" s="28"/>
      <c r="W144" s="29">
        <f t="shared" si="34"/>
        <v>0</v>
      </c>
      <c r="X144"/>
      <c r="Y144" s="30">
        <f>+VLOOKUP(A144,'Prime 22'!A:AI,35,0)</f>
        <v>0</v>
      </c>
      <c r="Z144" s="27">
        <v>129.99999999999997</v>
      </c>
      <c r="AA144" s="25"/>
      <c r="AB144" s="27">
        <f t="shared" si="35"/>
        <v>129.96</v>
      </c>
      <c r="AC144" s="31">
        <f t="shared" si="36"/>
        <v>0</v>
      </c>
      <c r="AD144" s="31">
        <f t="shared" si="37"/>
        <v>0</v>
      </c>
      <c r="AE144" s="31">
        <f t="shared" si="38"/>
        <v>0</v>
      </c>
      <c r="AF144" s="31">
        <f t="shared" si="39"/>
        <v>0</v>
      </c>
      <c r="AG144" s="31">
        <f t="shared" si="40"/>
        <v>129.96</v>
      </c>
      <c r="AH144" s="31">
        <f t="shared" si="41"/>
        <v>0</v>
      </c>
      <c r="AI144" s="31">
        <f t="shared" si="42"/>
        <v>0</v>
      </c>
      <c r="AJ144" s="31">
        <f t="shared" si="43"/>
        <v>0</v>
      </c>
      <c r="AK144" s="31">
        <f t="shared" si="44"/>
        <v>0</v>
      </c>
      <c r="AL144" s="31">
        <f t="shared" si="45"/>
        <v>0</v>
      </c>
      <c r="AM144" s="31">
        <f t="shared" si="46"/>
        <v>0</v>
      </c>
      <c r="AN144" s="31">
        <f t="shared" si="47"/>
        <v>0</v>
      </c>
      <c r="AO144" s="29">
        <f t="shared" si="48"/>
        <v>259.95999999999998</v>
      </c>
    </row>
    <row r="145" spans="1:41" ht="20.25" customHeight="1">
      <c r="A145" t="s">
        <v>257</v>
      </c>
      <c r="B145" s="58"/>
      <c r="C145" s="58"/>
      <c r="D145">
        <v>281</v>
      </c>
      <c r="E145" s="2">
        <v>130</v>
      </c>
      <c r="F145" s="25">
        <v>11.25</v>
      </c>
      <c r="G145" s="26">
        <f>VLOOKUP(A145,'Prime 22'!A:T,20,0)</f>
        <v>4</v>
      </c>
      <c r="H145" s="27">
        <v>18</v>
      </c>
      <c r="J145" s="27">
        <f t="shared" si="33"/>
        <v>18</v>
      </c>
      <c r="K145" s="28"/>
      <c r="L145" s="28"/>
      <c r="M145" s="28"/>
      <c r="N145" s="28"/>
      <c r="O145" s="28"/>
      <c r="P145" s="28"/>
      <c r="Q145" s="28">
        <v>18</v>
      </c>
      <c r="R145" s="28"/>
      <c r="S145" s="28"/>
      <c r="T145" s="28"/>
      <c r="U145" s="28"/>
      <c r="V145" s="28"/>
      <c r="W145" s="29">
        <f t="shared" si="34"/>
        <v>4</v>
      </c>
      <c r="X145"/>
      <c r="Y145" s="30">
        <f>+VLOOKUP(A145,'Prime 22'!A:AI,35,0)</f>
        <v>28.888888888888886</v>
      </c>
      <c r="Z145" s="27">
        <v>129.99999999999997</v>
      </c>
      <c r="AA145" s="25"/>
      <c r="AB145" s="27">
        <f t="shared" si="35"/>
        <v>129.96</v>
      </c>
      <c r="AC145" s="31">
        <f t="shared" si="36"/>
        <v>0</v>
      </c>
      <c r="AD145" s="31">
        <f t="shared" si="37"/>
        <v>0</v>
      </c>
      <c r="AE145" s="31">
        <f t="shared" si="38"/>
        <v>0</v>
      </c>
      <c r="AF145" s="31">
        <f t="shared" si="39"/>
        <v>0</v>
      </c>
      <c r="AG145" s="31">
        <f t="shared" si="40"/>
        <v>0</v>
      </c>
      <c r="AH145" s="31">
        <f t="shared" si="41"/>
        <v>0</v>
      </c>
      <c r="AI145" s="31">
        <f t="shared" si="42"/>
        <v>129.96</v>
      </c>
      <c r="AJ145" s="31">
        <f t="shared" si="43"/>
        <v>0</v>
      </c>
      <c r="AK145" s="31">
        <f t="shared" si="44"/>
        <v>0</v>
      </c>
      <c r="AL145" s="31">
        <f t="shared" si="45"/>
        <v>0</v>
      </c>
      <c r="AM145" s="31">
        <f t="shared" si="46"/>
        <v>0</v>
      </c>
      <c r="AN145" s="31">
        <f t="shared" si="47"/>
        <v>0</v>
      </c>
      <c r="AO145" s="29">
        <f t="shared" si="48"/>
        <v>288.84888888888884</v>
      </c>
    </row>
    <row r="146" spans="1:41" ht="20.25" customHeight="1">
      <c r="A146" t="s">
        <v>258</v>
      </c>
      <c r="D146">
        <v>281</v>
      </c>
      <c r="E146" s="2">
        <v>130</v>
      </c>
      <c r="F146" s="25">
        <v>11.25</v>
      </c>
      <c r="G146" s="26">
        <f>VLOOKUP(A146,'Prime 22'!A:T,20,0)</f>
        <v>1</v>
      </c>
      <c r="H146" s="27">
        <v>18</v>
      </c>
      <c r="J146" s="27">
        <f t="shared" si="33"/>
        <v>18</v>
      </c>
      <c r="K146" s="28">
        <v>18</v>
      </c>
      <c r="L146" s="28"/>
      <c r="M146" s="28"/>
      <c r="N146" s="28"/>
      <c r="O146" s="28"/>
      <c r="P146" s="28"/>
      <c r="Q146" s="28"/>
      <c r="R146" s="28"/>
      <c r="S146" s="28"/>
      <c r="T146" s="28"/>
      <c r="U146" s="28"/>
      <c r="V146" s="28"/>
      <c r="W146" s="29">
        <f t="shared" si="34"/>
        <v>1</v>
      </c>
      <c r="X146"/>
      <c r="Y146" s="30">
        <f>+VLOOKUP(A146,'Prime 22'!A:AI,35,0)</f>
        <v>7.2222222222222285</v>
      </c>
      <c r="Z146" s="27">
        <v>129.99999999999997</v>
      </c>
      <c r="AA146" s="25"/>
      <c r="AB146" s="27">
        <f t="shared" si="35"/>
        <v>129.96</v>
      </c>
      <c r="AC146" s="31">
        <f t="shared" si="36"/>
        <v>129.96</v>
      </c>
      <c r="AD146" s="31">
        <f t="shared" si="37"/>
        <v>0</v>
      </c>
      <c r="AE146" s="31">
        <f t="shared" si="38"/>
        <v>0</v>
      </c>
      <c r="AF146" s="31">
        <f t="shared" si="39"/>
        <v>0</v>
      </c>
      <c r="AG146" s="31">
        <f t="shared" si="40"/>
        <v>0</v>
      </c>
      <c r="AH146" s="31">
        <f t="shared" si="41"/>
        <v>0</v>
      </c>
      <c r="AI146" s="31">
        <f t="shared" si="42"/>
        <v>0</v>
      </c>
      <c r="AJ146" s="31">
        <f t="shared" si="43"/>
        <v>0</v>
      </c>
      <c r="AK146" s="31">
        <f t="shared" si="44"/>
        <v>0</v>
      </c>
      <c r="AL146" s="31">
        <f t="shared" si="45"/>
        <v>0</v>
      </c>
      <c r="AM146" s="31">
        <f t="shared" si="46"/>
        <v>0</v>
      </c>
      <c r="AN146" s="31">
        <f t="shared" si="47"/>
        <v>0</v>
      </c>
      <c r="AO146" s="29">
        <f t="shared" si="48"/>
        <v>267.18222222222221</v>
      </c>
    </row>
    <row r="147" spans="1:41" ht="20.25" customHeight="1">
      <c r="A147" t="s">
        <v>259</v>
      </c>
      <c r="B147" s="58"/>
      <c r="C147" s="58"/>
      <c r="D147">
        <v>971</v>
      </c>
      <c r="E147" s="2">
        <v>130</v>
      </c>
      <c r="F147" s="25">
        <v>9.9166666666666661</v>
      </c>
      <c r="G147" s="26">
        <f>VLOOKUP(A147,'Prime 22'!A:T,20,0)</f>
        <v>0</v>
      </c>
      <c r="H147" s="27">
        <v>18</v>
      </c>
      <c r="J147" s="27">
        <f t="shared" si="33"/>
        <v>18</v>
      </c>
      <c r="K147" s="28"/>
      <c r="L147" s="28">
        <v>18</v>
      </c>
      <c r="M147" s="28"/>
      <c r="N147" s="28"/>
      <c r="O147" s="28"/>
      <c r="P147" s="28"/>
      <c r="Q147" s="28"/>
      <c r="R147" s="28"/>
      <c r="S147" s="28"/>
      <c r="T147" s="28"/>
      <c r="U147" s="28"/>
      <c r="V147" s="28"/>
      <c r="W147" s="29">
        <f t="shared" si="34"/>
        <v>0</v>
      </c>
      <c r="X147"/>
      <c r="Y147" s="30">
        <f>+VLOOKUP(A147,'Prime 22'!A:AI,35,0)</f>
        <v>0</v>
      </c>
      <c r="Z147" s="27">
        <v>129.99999999999997</v>
      </c>
      <c r="AA147" s="25"/>
      <c r="AB147" s="27">
        <f t="shared" si="35"/>
        <v>129.96</v>
      </c>
      <c r="AC147" s="31">
        <f t="shared" si="36"/>
        <v>0</v>
      </c>
      <c r="AD147" s="31">
        <f t="shared" si="37"/>
        <v>129.96</v>
      </c>
      <c r="AE147" s="31">
        <f t="shared" si="38"/>
        <v>0</v>
      </c>
      <c r="AF147" s="31">
        <f t="shared" si="39"/>
        <v>0</v>
      </c>
      <c r="AG147" s="31">
        <f t="shared" si="40"/>
        <v>0</v>
      </c>
      <c r="AH147" s="31">
        <f t="shared" si="41"/>
        <v>0</v>
      </c>
      <c r="AI147" s="31">
        <f t="shared" si="42"/>
        <v>0</v>
      </c>
      <c r="AJ147" s="31">
        <f t="shared" si="43"/>
        <v>0</v>
      </c>
      <c r="AK147" s="31">
        <f t="shared" si="44"/>
        <v>0</v>
      </c>
      <c r="AL147" s="31">
        <f t="shared" si="45"/>
        <v>0</v>
      </c>
      <c r="AM147" s="31">
        <f t="shared" si="46"/>
        <v>0</v>
      </c>
      <c r="AN147" s="31">
        <f t="shared" si="47"/>
        <v>0</v>
      </c>
      <c r="AO147" s="29">
        <f t="shared" si="48"/>
        <v>259.95999999999998</v>
      </c>
    </row>
    <row r="148" spans="1:41" ht="20.25" customHeight="1">
      <c r="A148" t="s">
        <v>260</v>
      </c>
      <c r="D148">
        <v>281</v>
      </c>
      <c r="E148" s="2">
        <v>130</v>
      </c>
      <c r="F148" s="25">
        <v>11.25</v>
      </c>
      <c r="G148" s="26">
        <f>VLOOKUP(A148,'Prime 22'!A:T,20,0)</f>
        <v>0</v>
      </c>
      <c r="H148" s="27">
        <v>18</v>
      </c>
      <c r="J148" s="27">
        <f t="shared" si="33"/>
        <v>18</v>
      </c>
      <c r="K148" s="28"/>
      <c r="L148" s="28"/>
      <c r="M148" s="28"/>
      <c r="N148" s="28"/>
      <c r="O148" s="28"/>
      <c r="P148" s="28"/>
      <c r="Q148" s="136">
        <v>18</v>
      </c>
      <c r="R148" s="28"/>
      <c r="S148" s="28"/>
      <c r="T148" s="28"/>
      <c r="U148" s="28"/>
      <c r="V148" s="28"/>
      <c r="W148" s="29">
        <f t="shared" si="34"/>
        <v>0</v>
      </c>
      <c r="X148"/>
      <c r="Y148" s="30">
        <f>+VLOOKUP(A148,'Prime 22'!A:AI,35,0)</f>
        <v>0</v>
      </c>
      <c r="Z148" s="27">
        <v>129.99999999999997</v>
      </c>
      <c r="AA148" s="25"/>
      <c r="AB148" s="27">
        <f t="shared" si="35"/>
        <v>129.96</v>
      </c>
      <c r="AC148" s="31">
        <f t="shared" si="36"/>
        <v>0</v>
      </c>
      <c r="AD148" s="31">
        <f t="shared" si="37"/>
        <v>0</v>
      </c>
      <c r="AE148" s="31">
        <f t="shared" si="38"/>
        <v>0</v>
      </c>
      <c r="AF148" s="31">
        <f t="shared" si="39"/>
        <v>0</v>
      </c>
      <c r="AG148" s="31">
        <f t="shared" si="40"/>
        <v>0</v>
      </c>
      <c r="AH148" s="31">
        <f t="shared" si="41"/>
        <v>0</v>
      </c>
      <c r="AI148" s="31">
        <f t="shared" si="42"/>
        <v>129.96</v>
      </c>
      <c r="AJ148" s="31">
        <f t="shared" si="43"/>
        <v>0</v>
      </c>
      <c r="AK148" s="31">
        <f t="shared" si="44"/>
        <v>0</v>
      </c>
      <c r="AL148" s="31">
        <f t="shared" si="45"/>
        <v>0</v>
      </c>
      <c r="AM148" s="31">
        <f t="shared" si="46"/>
        <v>0</v>
      </c>
      <c r="AN148" s="31">
        <f t="shared" si="47"/>
        <v>0</v>
      </c>
      <c r="AO148" s="29">
        <f t="shared" si="48"/>
        <v>259.95999999999998</v>
      </c>
    </row>
    <row r="149" spans="1:41" ht="20.25" customHeight="1">
      <c r="A149" t="s">
        <v>261</v>
      </c>
      <c r="D149">
        <v>281</v>
      </c>
      <c r="E149" s="2">
        <v>130</v>
      </c>
      <c r="F149" s="25">
        <v>11.25</v>
      </c>
      <c r="G149" s="26">
        <f>VLOOKUP(A149,'Prime 22'!A:T,20,0)</f>
        <v>0</v>
      </c>
      <c r="H149" s="27">
        <v>18</v>
      </c>
      <c r="J149" s="27">
        <f t="shared" si="33"/>
        <v>18</v>
      </c>
      <c r="K149" s="28"/>
      <c r="L149" s="136">
        <v>18</v>
      </c>
      <c r="M149" s="28"/>
      <c r="N149" s="28"/>
      <c r="O149" s="28"/>
      <c r="P149" s="28"/>
      <c r="Q149" s="28"/>
      <c r="R149" s="28"/>
      <c r="S149" s="28"/>
      <c r="T149" s="28"/>
      <c r="U149" s="28"/>
      <c r="V149" s="28"/>
      <c r="W149" s="29">
        <f t="shared" si="34"/>
        <v>0</v>
      </c>
      <c r="X149"/>
      <c r="Y149" s="30">
        <f>+VLOOKUP(A149,'Prime 22'!A:AI,35,0)</f>
        <v>0</v>
      </c>
      <c r="Z149" s="27">
        <v>129.99999999999997</v>
      </c>
      <c r="AA149" s="25"/>
      <c r="AB149" s="27">
        <f t="shared" si="35"/>
        <v>129.96</v>
      </c>
      <c r="AC149" s="31">
        <f t="shared" si="36"/>
        <v>0</v>
      </c>
      <c r="AD149" s="31">
        <f t="shared" si="37"/>
        <v>129.96</v>
      </c>
      <c r="AE149" s="31">
        <f t="shared" si="38"/>
        <v>0</v>
      </c>
      <c r="AF149" s="31">
        <f t="shared" si="39"/>
        <v>0</v>
      </c>
      <c r="AG149" s="31">
        <f t="shared" si="40"/>
        <v>0</v>
      </c>
      <c r="AH149" s="31">
        <f t="shared" si="41"/>
        <v>0</v>
      </c>
      <c r="AI149" s="31">
        <f t="shared" si="42"/>
        <v>0</v>
      </c>
      <c r="AJ149" s="31">
        <f t="shared" si="43"/>
        <v>0</v>
      </c>
      <c r="AK149" s="31">
        <f t="shared" si="44"/>
        <v>0</v>
      </c>
      <c r="AL149" s="31">
        <f t="shared" si="45"/>
        <v>0</v>
      </c>
      <c r="AM149" s="31">
        <f t="shared" si="46"/>
        <v>0</v>
      </c>
      <c r="AN149" s="31">
        <f t="shared" si="47"/>
        <v>0</v>
      </c>
      <c r="AO149" s="29">
        <f t="shared" si="48"/>
        <v>259.95999999999998</v>
      </c>
    </row>
    <row r="150" spans="1:41" ht="20.25" customHeight="1">
      <c r="A150" t="s">
        <v>262</v>
      </c>
      <c r="D150">
        <v>281</v>
      </c>
      <c r="E150" s="2">
        <v>130</v>
      </c>
      <c r="F150" s="25">
        <v>11.25</v>
      </c>
      <c r="G150" s="26">
        <f>VLOOKUP(A150,'Prime 22'!A:T,20,0)</f>
        <v>18</v>
      </c>
      <c r="H150" s="27">
        <v>18</v>
      </c>
      <c r="J150" s="27">
        <f t="shared" si="33"/>
        <v>18</v>
      </c>
      <c r="K150" s="28"/>
      <c r="L150" s="28"/>
      <c r="M150" s="28"/>
      <c r="N150" s="28"/>
      <c r="O150" s="28"/>
      <c r="P150" s="28"/>
      <c r="Q150" s="28"/>
      <c r="R150" s="136">
        <v>18</v>
      </c>
      <c r="S150" s="28"/>
      <c r="T150" s="28"/>
      <c r="U150" s="28"/>
      <c r="V150" s="28"/>
      <c r="W150" s="29">
        <f t="shared" si="34"/>
        <v>18</v>
      </c>
      <c r="X150"/>
      <c r="Y150" s="30">
        <f>+VLOOKUP(A150,'Prime 22'!A:AI,35,0)</f>
        <v>130</v>
      </c>
      <c r="Z150" s="27">
        <v>129.99999999999997</v>
      </c>
      <c r="AA150" s="25"/>
      <c r="AB150" s="27">
        <f t="shared" si="35"/>
        <v>129.96</v>
      </c>
      <c r="AC150" s="31">
        <f t="shared" si="36"/>
        <v>0</v>
      </c>
      <c r="AD150" s="31">
        <f t="shared" si="37"/>
        <v>0</v>
      </c>
      <c r="AE150" s="31">
        <f t="shared" si="38"/>
        <v>0</v>
      </c>
      <c r="AF150" s="31">
        <f t="shared" si="39"/>
        <v>0</v>
      </c>
      <c r="AG150" s="31">
        <f t="shared" si="40"/>
        <v>0</v>
      </c>
      <c r="AH150" s="31">
        <f t="shared" si="41"/>
        <v>0</v>
      </c>
      <c r="AI150" s="31">
        <f t="shared" si="42"/>
        <v>0</v>
      </c>
      <c r="AJ150" s="31">
        <f t="shared" si="43"/>
        <v>129.96</v>
      </c>
      <c r="AK150" s="31">
        <f t="shared" si="44"/>
        <v>0</v>
      </c>
      <c r="AL150" s="31">
        <f t="shared" si="45"/>
        <v>0</v>
      </c>
      <c r="AM150" s="31">
        <f t="shared" si="46"/>
        <v>0</v>
      </c>
      <c r="AN150" s="31">
        <f t="shared" si="47"/>
        <v>0</v>
      </c>
      <c r="AO150" s="29">
        <f t="shared" si="48"/>
        <v>389.96000000000004</v>
      </c>
    </row>
    <row r="151" spans="1:41" ht="20.25" customHeight="1">
      <c r="A151" t="s">
        <v>263</v>
      </c>
      <c r="B151" s="141"/>
      <c r="D151">
        <v>281</v>
      </c>
      <c r="E151" s="2">
        <v>130</v>
      </c>
      <c r="F151" s="25">
        <v>11.25</v>
      </c>
      <c r="G151" s="26">
        <f>VLOOKUP(A151,'Prime 22'!A:T,20,0)</f>
        <v>0</v>
      </c>
      <c r="H151" s="27">
        <v>18</v>
      </c>
      <c r="J151" s="27">
        <f t="shared" si="33"/>
        <v>18</v>
      </c>
      <c r="K151" s="28"/>
      <c r="L151" s="28"/>
      <c r="M151" s="28"/>
      <c r="N151" s="28"/>
      <c r="O151" s="28"/>
      <c r="P151" s="28"/>
      <c r="Q151" s="28"/>
      <c r="R151" s="136">
        <v>18</v>
      </c>
      <c r="S151" s="28"/>
      <c r="T151" s="28"/>
      <c r="U151" s="28"/>
      <c r="V151" s="28"/>
      <c r="W151" s="29">
        <f t="shared" si="34"/>
        <v>0</v>
      </c>
      <c r="X151"/>
      <c r="Y151" s="30">
        <f>+VLOOKUP(A151,'Prime 22'!A:AI,35,0)</f>
        <v>0</v>
      </c>
      <c r="Z151" s="27">
        <v>129.99999999999997</v>
      </c>
      <c r="AA151" s="25"/>
      <c r="AB151" s="27">
        <f t="shared" si="35"/>
        <v>129.96</v>
      </c>
      <c r="AC151" s="31">
        <f t="shared" si="36"/>
        <v>0</v>
      </c>
      <c r="AD151" s="31">
        <f t="shared" si="37"/>
        <v>0</v>
      </c>
      <c r="AE151" s="31">
        <f t="shared" si="38"/>
        <v>0</v>
      </c>
      <c r="AF151" s="31">
        <f t="shared" si="39"/>
        <v>0</v>
      </c>
      <c r="AG151" s="31">
        <f t="shared" si="40"/>
        <v>0</v>
      </c>
      <c r="AH151" s="31">
        <f t="shared" si="41"/>
        <v>0</v>
      </c>
      <c r="AI151" s="31">
        <f t="shared" si="42"/>
        <v>0</v>
      </c>
      <c r="AJ151" s="31">
        <f t="shared" si="43"/>
        <v>129.96</v>
      </c>
      <c r="AK151" s="31">
        <f t="shared" si="44"/>
        <v>0</v>
      </c>
      <c r="AL151" s="31">
        <f t="shared" si="45"/>
        <v>0</v>
      </c>
      <c r="AM151" s="31">
        <f t="shared" si="46"/>
        <v>0</v>
      </c>
      <c r="AN151" s="31">
        <f t="shared" si="47"/>
        <v>0</v>
      </c>
      <c r="AO151" s="29">
        <f t="shared" si="48"/>
        <v>259.95999999999998</v>
      </c>
    </row>
    <row r="152" spans="1:41" ht="20.25" customHeight="1">
      <c r="A152" t="s">
        <v>264</v>
      </c>
      <c r="D152">
        <v>281</v>
      </c>
      <c r="E152" s="2">
        <v>130</v>
      </c>
      <c r="F152" s="25">
        <v>11.25</v>
      </c>
      <c r="G152" s="26">
        <f>VLOOKUP(A152,'Prime 22'!A:T,20,0)</f>
        <v>0</v>
      </c>
      <c r="H152" s="27">
        <v>18</v>
      </c>
      <c r="J152" s="27">
        <f t="shared" si="33"/>
        <v>18</v>
      </c>
      <c r="K152" s="28">
        <v>18</v>
      </c>
      <c r="L152" s="28"/>
      <c r="M152" s="28"/>
      <c r="N152" s="28"/>
      <c r="O152" s="28"/>
      <c r="P152" s="28"/>
      <c r="Q152" s="28"/>
      <c r="R152" s="136"/>
      <c r="S152" s="28"/>
      <c r="T152" s="28"/>
      <c r="U152" s="28"/>
      <c r="V152" s="28"/>
      <c r="W152" s="29">
        <f t="shared" si="34"/>
        <v>0</v>
      </c>
      <c r="X152"/>
      <c r="Y152" s="30">
        <f>+VLOOKUP(A152,'Prime 22'!A:AI,35,0)</f>
        <v>0</v>
      </c>
      <c r="Z152" s="27">
        <v>129.99999999999997</v>
      </c>
      <c r="AA152" s="25"/>
      <c r="AB152" s="27">
        <f t="shared" si="35"/>
        <v>129.96</v>
      </c>
      <c r="AC152" s="31">
        <f t="shared" si="36"/>
        <v>129.96</v>
      </c>
      <c r="AD152" s="31">
        <f t="shared" si="37"/>
        <v>0</v>
      </c>
      <c r="AE152" s="31">
        <f t="shared" si="38"/>
        <v>0</v>
      </c>
      <c r="AF152" s="31">
        <f t="shared" si="39"/>
        <v>0</v>
      </c>
      <c r="AG152" s="31">
        <f t="shared" si="40"/>
        <v>0</v>
      </c>
      <c r="AH152" s="31">
        <f t="shared" si="41"/>
        <v>0</v>
      </c>
      <c r="AI152" s="31">
        <f t="shared" si="42"/>
        <v>0</v>
      </c>
      <c r="AJ152" s="31">
        <f t="shared" si="43"/>
        <v>0</v>
      </c>
      <c r="AK152" s="31">
        <f t="shared" si="44"/>
        <v>0</v>
      </c>
      <c r="AL152" s="31">
        <f t="shared" si="45"/>
        <v>0</v>
      </c>
      <c r="AM152" s="31">
        <f t="shared" si="46"/>
        <v>0</v>
      </c>
      <c r="AN152" s="31">
        <f t="shared" si="47"/>
        <v>0</v>
      </c>
      <c r="AO152" s="29">
        <f t="shared" si="48"/>
        <v>259.95999999999998</v>
      </c>
    </row>
    <row r="153" spans="1:41" ht="20.25" customHeight="1">
      <c r="A153" t="s">
        <v>265</v>
      </c>
      <c r="D153">
        <v>281</v>
      </c>
      <c r="E153" s="2">
        <v>130</v>
      </c>
      <c r="F153" s="25">
        <v>11.25</v>
      </c>
      <c r="G153" s="26">
        <f>VLOOKUP(A153,'Prime 22'!A:T,20,0)</f>
        <v>0</v>
      </c>
      <c r="H153" s="27">
        <v>18</v>
      </c>
      <c r="J153" s="27">
        <f t="shared" si="33"/>
        <v>18</v>
      </c>
      <c r="K153" s="28"/>
      <c r="L153" s="28"/>
      <c r="M153" s="28"/>
      <c r="N153" s="136">
        <v>18</v>
      </c>
      <c r="O153" s="28"/>
      <c r="P153" s="28"/>
      <c r="Q153" s="28"/>
      <c r="R153" s="28"/>
      <c r="S153" s="28"/>
      <c r="T153" s="28"/>
      <c r="U153" s="28"/>
      <c r="V153" s="28"/>
      <c r="W153" s="29">
        <f t="shared" si="34"/>
        <v>0</v>
      </c>
      <c r="X153"/>
      <c r="Y153" s="30">
        <f>+VLOOKUP(A153,'Prime 22'!A:AI,35,0)</f>
        <v>0</v>
      </c>
      <c r="Z153" s="27">
        <v>129.99999999999997</v>
      </c>
      <c r="AA153" s="25"/>
      <c r="AB153" s="27">
        <f t="shared" si="35"/>
        <v>129.96</v>
      </c>
      <c r="AC153" s="31">
        <f t="shared" si="36"/>
        <v>0</v>
      </c>
      <c r="AD153" s="31">
        <f t="shared" si="37"/>
        <v>0</v>
      </c>
      <c r="AE153" s="31">
        <f t="shared" si="38"/>
        <v>0</v>
      </c>
      <c r="AF153" s="31">
        <f t="shared" si="39"/>
        <v>129.96</v>
      </c>
      <c r="AG153" s="31">
        <f t="shared" si="40"/>
        <v>0</v>
      </c>
      <c r="AH153" s="31">
        <f t="shared" si="41"/>
        <v>0</v>
      </c>
      <c r="AI153" s="31">
        <f t="shared" si="42"/>
        <v>0</v>
      </c>
      <c r="AJ153" s="31">
        <f t="shared" si="43"/>
        <v>0</v>
      </c>
      <c r="AK153" s="31">
        <f t="shared" si="44"/>
        <v>0</v>
      </c>
      <c r="AL153" s="31">
        <f t="shared" si="45"/>
        <v>0</v>
      </c>
      <c r="AM153" s="31">
        <f t="shared" si="46"/>
        <v>0</v>
      </c>
      <c r="AN153" s="31">
        <f t="shared" si="47"/>
        <v>0</v>
      </c>
      <c r="AO153" s="29">
        <f t="shared" si="48"/>
        <v>259.95999999999998</v>
      </c>
    </row>
    <row r="154" spans="1:41" ht="20.25" customHeight="1">
      <c r="A154" t="s">
        <v>266</v>
      </c>
      <c r="B154" s="58"/>
      <c r="C154" s="58"/>
      <c r="D154">
        <v>281</v>
      </c>
      <c r="E154" s="2">
        <v>130</v>
      </c>
      <c r="F154" s="25">
        <v>10.916666666666666</v>
      </c>
      <c r="G154" s="26">
        <f>VLOOKUP(A154,'Prime 22'!A:T,20,0)</f>
        <v>0</v>
      </c>
      <c r="H154" s="27">
        <v>18</v>
      </c>
      <c r="J154" s="27">
        <f t="shared" si="33"/>
        <v>18</v>
      </c>
      <c r="K154" s="28"/>
      <c r="L154" s="28"/>
      <c r="M154" s="28">
        <v>18</v>
      </c>
      <c r="N154" s="28"/>
      <c r="O154" s="28"/>
      <c r="P154" s="28"/>
      <c r="Q154" s="28"/>
      <c r="R154" s="28"/>
      <c r="S154" s="28"/>
      <c r="T154" s="28"/>
      <c r="U154" s="28"/>
      <c r="V154" s="28"/>
      <c r="W154" s="29">
        <f t="shared" si="34"/>
        <v>0</v>
      </c>
      <c r="X154"/>
      <c r="Y154" s="30">
        <f>+VLOOKUP(A154,'Prime 22'!A:AI,35,0)</f>
        <v>0</v>
      </c>
      <c r="Z154" s="27">
        <v>129.99999999999997</v>
      </c>
      <c r="AA154" s="25"/>
      <c r="AB154" s="27">
        <f t="shared" si="35"/>
        <v>129.96</v>
      </c>
      <c r="AC154" s="31">
        <f t="shared" si="36"/>
        <v>0</v>
      </c>
      <c r="AD154" s="31">
        <f t="shared" si="37"/>
        <v>0</v>
      </c>
      <c r="AE154" s="31">
        <f t="shared" si="38"/>
        <v>129.96</v>
      </c>
      <c r="AF154" s="31">
        <f t="shared" si="39"/>
        <v>0</v>
      </c>
      <c r="AG154" s="31">
        <f t="shared" si="40"/>
        <v>0</v>
      </c>
      <c r="AH154" s="31">
        <f t="shared" si="41"/>
        <v>0</v>
      </c>
      <c r="AI154" s="31">
        <f t="shared" si="42"/>
        <v>0</v>
      </c>
      <c r="AJ154" s="31">
        <f t="shared" si="43"/>
        <v>0</v>
      </c>
      <c r="AK154" s="31">
        <f t="shared" si="44"/>
        <v>0</v>
      </c>
      <c r="AL154" s="31">
        <f t="shared" si="45"/>
        <v>0</v>
      </c>
      <c r="AM154" s="31">
        <f t="shared" si="46"/>
        <v>0</v>
      </c>
      <c r="AN154" s="31">
        <f t="shared" si="47"/>
        <v>0</v>
      </c>
      <c r="AO154" s="29">
        <f t="shared" si="48"/>
        <v>259.95999999999998</v>
      </c>
    </row>
    <row r="155" spans="1:41" ht="20.25" customHeight="1">
      <c r="A155" t="s">
        <v>267</v>
      </c>
      <c r="D155">
        <v>281</v>
      </c>
      <c r="E155" s="2">
        <v>130</v>
      </c>
      <c r="F155" s="25">
        <v>9.3333333333333339</v>
      </c>
      <c r="G155" s="26">
        <f>VLOOKUP(A155,'Prime 22'!A:T,20,0)</f>
        <v>0</v>
      </c>
      <c r="H155" s="27">
        <v>18</v>
      </c>
      <c r="J155" s="27">
        <f t="shared" si="33"/>
        <v>18</v>
      </c>
      <c r="K155" s="28"/>
      <c r="L155" s="28"/>
      <c r="M155" s="28"/>
      <c r="N155" s="136">
        <v>18</v>
      </c>
      <c r="O155" s="28"/>
      <c r="P155" s="28"/>
      <c r="Q155" s="28"/>
      <c r="R155" s="28"/>
      <c r="S155" s="28"/>
      <c r="T155" s="28"/>
      <c r="U155" s="28"/>
      <c r="V155" s="28"/>
      <c r="W155" s="29">
        <f t="shared" si="34"/>
        <v>0</v>
      </c>
      <c r="X155"/>
      <c r="Y155" s="30">
        <f>+VLOOKUP(A155,'Prime 22'!A:AI,35,0)</f>
        <v>0</v>
      </c>
      <c r="Z155" s="27">
        <v>129.99999999999997</v>
      </c>
      <c r="AA155" s="25"/>
      <c r="AB155" s="27">
        <f t="shared" si="35"/>
        <v>129.96</v>
      </c>
      <c r="AC155" s="31">
        <f t="shared" si="36"/>
        <v>0</v>
      </c>
      <c r="AD155" s="31">
        <f t="shared" si="37"/>
        <v>0</v>
      </c>
      <c r="AE155" s="31">
        <f t="shared" si="38"/>
        <v>0</v>
      </c>
      <c r="AF155" s="31">
        <f t="shared" si="39"/>
        <v>129.96</v>
      </c>
      <c r="AG155" s="31">
        <f t="shared" si="40"/>
        <v>0</v>
      </c>
      <c r="AH155" s="31">
        <f t="shared" si="41"/>
        <v>0</v>
      </c>
      <c r="AI155" s="31">
        <f t="shared" si="42"/>
        <v>0</v>
      </c>
      <c r="AJ155" s="31">
        <f t="shared" si="43"/>
        <v>0</v>
      </c>
      <c r="AK155" s="31">
        <f t="shared" si="44"/>
        <v>0</v>
      </c>
      <c r="AL155" s="31">
        <f t="shared" si="45"/>
        <v>0</v>
      </c>
      <c r="AM155" s="31">
        <f t="shared" si="46"/>
        <v>0</v>
      </c>
      <c r="AN155" s="31">
        <f t="shared" si="47"/>
        <v>0</v>
      </c>
      <c r="AO155" s="29">
        <f t="shared" si="48"/>
        <v>259.95999999999998</v>
      </c>
    </row>
    <row r="156" spans="1:41" ht="20.25" customHeight="1">
      <c r="A156" t="s">
        <v>268</v>
      </c>
      <c r="B156" s="58"/>
      <c r="C156" s="58"/>
      <c r="D156">
        <v>281</v>
      </c>
      <c r="E156" s="2">
        <v>130</v>
      </c>
      <c r="F156" s="25">
        <v>11.25</v>
      </c>
      <c r="G156" s="26">
        <f>VLOOKUP(A156,'Prime 22'!A:T,20,0)</f>
        <v>0</v>
      </c>
      <c r="H156" s="27">
        <v>18</v>
      </c>
      <c r="J156" s="27">
        <f t="shared" si="33"/>
        <v>18</v>
      </c>
      <c r="K156" s="28"/>
      <c r="L156" s="28"/>
      <c r="M156" s="28"/>
      <c r="N156" s="28"/>
      <c r="O156" s="28"/>
      <c r="P156" s="28"/>
      <c r="Q156" s="28">
        <v>18</v>
      </c>
      <c r="R156" s="28"/>
      <c r="S156" s="28"/>
      <c r="T156" s="28"/>
      <c r="U156" s="28"/>
      <c r="V156" s="28"/>
      <c r="W156" s="29">
        <f t="shared" si="34"/>
        <v>0</v>
      </c>
      <c r="X156"/>
      <c r="Y156" s="30">
        <f>+VLOOKUP(A156,'Prime 22'!A:AI,35,0)</f>
        <v>0</v>
      </c>
      <c r="Z156" s="27">
        <v>129.99999999999997</v>
      </c>
      <c r="AA156" s="25"/>
      <c r="AB156" s="27">
        <f t="shared" si="35"/>
        <v>129.96</v>
      </c>
      <c r="AC156" s="31">
        <f t="shared" si="36"/>
        <v>0</v>
      </c>
      <c r="AD156" s="31">
        <f t="shared" si="37"/>
        <v>0</v>
      </c>
      <c r="AE156" s="31">
        <f t="shared" si="38"/>
        <v>0</v>
      </c>
      <c r="AF156" s="31">
        <f t="shared" si="39"/>
        <v>0</v>
      </c>
      <c r="AG156" s="31">
        <f t="shared" si="40"/>
        <v>0</v>
      </c>
      <c r="AH156" s="31">
        <f t="shared" si="41"/>
        <v>0</v>
      </c>
      <c r="AI156" s="31">
        <f t="shared" si="42"/>
        <v>129.96</v>
      </c>
      <c r="AJ156" s="31">
        <f t="shared" si="43"/>
        <v>0</v>
      </c>
      <c r="AK156" s="31">
        <f t="shared" si="44"/>
        <v>0</v>
      </c>
      <c r="AL156" s="31">
        <f t="shared" si="45"/>
        <v>0</v>
      </c>
      <c r="AM156" s="31">
        <f t="shared" si="46"/>
        <v>0</v>
      </c>
      <c r="AN156" s="31">
        <f t="shared" si="47"/>
        <v>0</v>
      </c>
      <c r="AO156" s="29">
        <f t="shared" si="48"/>
        <v>259.95999999999998</v>
      </c>
    </row>
    <row r="157" spans="1:41" ht="20.25" customHeight="1">
      <c r="A157" t="s">
        <v>269</v>
      </c>
      <c r="D157">
        <v>281</v>
      </c>
      <c r="E157" s="2">
        <v>130</v>
      </c>
      <c r="F157" s="25">
        <v>11.25</v>
      </c>
      <c r="G157" s="26">
        <f>VLOOKUP(A157,'Prime 22'!A:T,20,0)</f>
        <v>0</v>
      </c>
      <c r="H157" s="27">
        <v>18</v>
      </c>
      <c r="J157" s="27">
        <f t="shared" si="33"/>
        <v>18</v>
      </c>
      <c r="K157" s="28"/>
      <c r="L157" s="28"/>
      <c r="M157" s="28"/>
      <c r="N157" s="136">
        <v>18</v>
      </c>
      <c r="O157" s="28"/>
      <c r="P157" s="28"/>
      <c r="Q157" s="28"/>
      <c r="R157" s="28"/>
      <c r="S157" s="28"/>
      <c r="T157" s="28"/>
      <c r="U157" s="28"/>
      <c r="V157" s="28"/>
      <c r="W157" s="29">
        <f t="shared" si="34"/>
        <v>0</v>
      </c>
      <c r="X157"/>
      <c r="Y157" s="30">
        <f>+VLOOKUP(A157,'Prime 22'!A:AI,35,0)</f>
        <v>0</v>
      </c>
      <c r="Z157" s="27">
        <v>129.99999999999997</v>
      </c>
      <c r="AA157" s="25"/>
      <c r="AB157" s="27">
        <f t="shared" si="35"/>
        <v>129.96</v>
      </c>
      <c r="AC157" s="31">
        <f t="shared" si="36"/>
        <v>0</v>
      </c>
      <c r="AD157" s="31">
        <f t="shared" si="37"/>
        <v>0</v>
      </c>
      <c r="AE157" s="31">
        <f t="shared" si="38"/>
        <v>0</v>
      </c>
      <c r="AF157" s="31">
        <f t="shared" si="39"/>
        <v>129.96</v>
      </c>
      <c r="AG157" s="31">
        <f t="shared" si="40"/>
        <v>0</v>
      </c>
      <c r="AH157" s="31">
        <f t="shared" si="41"/>
        <v>0</v>
      </c>
      <c r="AI157" s="31">
        <f t="shared" si="42"/>
        <v>0</v>
      </c>
      <c r="AJ157" s="31">
        <f t="shared" si="43"/>
        <v>0</v>
      </c>
      <c r="AK157" s="31">
        <f t="shared" si="44"/>
        <v>0</v>
      </c>
      <c r="AL157" s="31">
        <f t="shared" si="45"/>
        <v>0</v>
      </c>
      <c r="AM157" s="31">
        <f t="shared" si="46"/>
        <v>0</v>
      </c>
      <c r="AN157" s="31">
        <f t="shared" si="47"/>
        <v>0</v>
      </c>
      <c r="AO157" s="29">
        <f t="shared" si="48"/>
        <v>259.95999999999998</v>
      </c>
    </row>
    <row r="158" spans="1:41" ht="20.25" customHeight="1">
      <c r="A158" t="s">
        <v>270</v>
      </c>
      <c r="B158" s="58"/>
      <c r="C158" s="58"/>
      <c r="D158">
        <v>281</v>
      </c>
      <c r="E158" s="2">
        <v>130</v>
      </c>
      <c r="F158" s="25">
        <v>10.916666666666666</v>
      </c>
      <c r="G158" s="26">
        <f>VLOOKUP(A158,'Prime 22'!A:T,20,0)</f>
        <v>0</v>
      </c>
      <c r="H158" s="27">
        <v>18</v>
      </c>
      <c r="J158" s="27">
        <f t="shared" si="33"/>
        <v>18</v>
      </c>
      <c r="K158" s="28"/>
      <c r="L158" s="28"/>
      <c r="M158" s="28"/>
      <c r="N158" s="28"/>
      <c r="O158" s="28"/>
      <c r="P158" s="28">
        <v>18</v>
      </c>
      <c r="Q158" s="28"/>
      <c r="R158" s="28"/>
      <c r="S158" s="28"/>
      <c r="T158" s="28"/>
      <c r="U158" s="28"/>
      <c r="V158" s="28"/>
      <c r="W158" s="29">
        <f t="shared" si="34"/>
        <v>0</v>
      </c>
      <c r="X158"/>
      <c r="Y158" s="30">
        <f>+VLOOKUP(A158,'Prime 22'!A:AI,35,0)</f>
        <v>0</v>
      </c>
      <c r="Z158" s="27">
        <v>129.99999999999997</v>
      </c>
      <c r="AA158" s="25"/>
      <c r="AB158" s="27">
        <f>SUM(AC158:AN158)</f>
        <v>129.96</v>
      </c>
      <c r="AC158" s="31">
        <f t="shared" si="36"/>
        <v>0</v>
      </c>
      <c r="AD158" s="31">
        <f t="shared" si="37"/>
        <v>0</v>
      </c>
      <c r="AE158" s="31">
        <f t="shared" si="38"/>
        <v>0</v>
      </c>
      <c r="AF158" s="31">
        <f t="shared" si="39"/>
        <v>0</v>
      </c>
      <c r="AG158" s="31">
        <f t="shared" si="40"/>
        <v>0</v>
      </c>
      <c r="AH158" s="31">
        <f t="shared" si="41"/>
        <v>129.96</v>
      </c>
      <c r="AI158" s="31">
        <f t="shared" si="42"/>
        <v>0</v>
      </c>
      <c r="AJ158" s="31">
        <f t="shared" si="43"/>
        <v>0</v>
      </c>
      <c r="AK158" s="31">
        <f t="shared" si="44"/>
        <v>0</v>
      </c>
      <c r="AL158" s="31">
        <f t="shared" si="45"/>
        <v>0</v>
      </c>
      <c r="AM158" s="31">
        <f t="shared" si="46"/>
        <v>0</v>
      </c>
      <c r="AN158" s="31">
        <f t="shared" si="47"/>
        <v>0</v>
      </c>
      <c r="AO158" s="29">
        <f t="shared" si="48"/>
        <v>259.95999999999998</v>
      </c>
    </row>
    <row r="159" spans="1:41" ht="20.25" customHeight="1">
      <c r="A159" t="s">
        <v>271</v>
      </c>
      <c r="D159">
        <v>281</v>
      </c>
      <c r="E159" s="2">
        <v>130</v>
      </c>
      <c r="F159" s="25">
        <v>10.833333333333334</v>
      </c>
      <c r="G159" s="26">
        <f>VLOOKUP(A159,'Prime 22'!A:T,20,0)</f>
        <v>0</v>
      </c>
      <c r="H159" s="27">
        <v>18</v>
      </c>
      <c r="J159" s="27">
        <f t="shared" si="33"/>
        <v>18</v>
      </c>
      <c r="K159" s="28"/>
      <c r="L159" s="28"/>
      <c r="M159" s="28"/>
      <c r="N159" s="134"/>
      <c r="O159" s="136">
        <v>18</v>
      </c>
      <c r="P159" s="28"/>
      <c r="Q159" s="28"/>
      <c r="R159" s="28"/>
      <c r="S159" s="28"/>
      <c r="T159" s="28"/>
      <c r="U159" s="28"/>
      <c r="V159" s="28"/>
      <c r="W159" s="29">
        <f t="shared" si="34"/>
        <v>0</v>
      </c>
      <c r="X159"/>
      <c r="Y159" s="30">
        <f>+VLOOKUP(A159,'Prime 22'!A:AI,35,0)</f>
        <v>0</v>
      </c>
      <c r="Z159" s="27">
        <v>129.99999999999997</v>
      </c>
      <c r="AA159" s="25"/>
      <c r="AB159" s="27">
        <f t="shared" si="35"/>
        <v>129.96</v>
      </c>
      <c r="AC159" s="31">
        <f t="shared" si="36"/>
        <v>0</v>
      </c>
      <c r="AD159" s="31">
        <f t="shared" si="37"/>
        <v>0</v>
      </c>
      <c r="AE159" s="31">
        <f t="shared" si="38"/>
        <v>0</v>
      </c>
      <c r="AF159" s="31">
        <f t="shared" si="39"/>
        <v>0</v>
      </c>
      <c r="AG159" s="31">
        <f t="shared" si="40"/>
        <v>129.96</v>
      </c>
      <c r="AH159" s="31">
        <f t="shared" si="41"/>
        <v>0</v>
      </c>
      <c r="AI159" s="31">
        <f t="shared" si="42"/>
        <v>0</v>
      </c>
      <c r="AJ159" s="31">
        <f t="shared" si="43"/>
        <v>0</v>
      </c>
      <c r="AK159" s="31">
        <f t="shared" si="44"/>
        <v>0</v>
      </c>
      <c r="AL159" s="31">
        <f t="shared" si="45"/>
        <v>0</v>
      </c>
      <c r="AM159" s="31">
        <f t="shared" si="46"/>
        <v>0</v>
      </c>
      <c r="AN159" s="31">
        <f t="shared" si="47"/>
        <v>0</v>
      </c>
      <c r="AO159" s="29">
        <f t="shared" si="48"/>
        <v>259.95999999999998</v>
      </c>
    </row>
    <row r="160" spans="1:41" ht="20.25" customHeight="1">
      <c r="A160" t="s">
        <v>272</v>
      </c>
      <c r="D160">
        <v>281</v>
      </c>
      <c r="E160" s="2">
        <v>130</v>
      </c>
      <c r="F160" s="25">
        <v>10.833333333333334</v>
      </c>
      <c r="G160" s="26">
        <f>VLOOKUP(A160,'Prime 22'!A:T,20,0)</f>
        <v>0</v>
      </c>
      <c r="H160" s="27">
        <v>18</v>
      </c>
      <c r="J160" s="27">
        <f t="shared" si="33"/>
        <v>18</v>
      </c>
      <c r="K160" s="28"/>
      <c r="L160" s="28"/>
      <c r="M160" s="28"/>
      <c r="N160" s="136">
        <v>18</v>
      </c>
      <c r="O160" s="28"/>
      <c r="P160" s="28"/>
      <c r="Q160" s="28"/>
      <c r="R160" s="28"/>
      <c r="S160" s="28"/>
      <c r="T160" s="28"/>
      <c r="U160" s="28"/>
      <c r="V160" s="28"/>
      <c r="W160" s="29">
        <f t="shared" si="34"/>
        <v>0</v>
      </c>
      <c r="X160"/>
      <c r="Y160" s="30">
        <f>+VLOOKUP(A160,'Prime 22'!A:AI,35,0)</f>
        <v>0</v>
      </c>
      <c r="Z160" s="27">
        <v>129.99999999999997</v>
      </c>
      <c r="AA160" s="25"/>
      <c r="AB160" s="27">
        <f t="shared" si="35"/>
        <v>129.96</v>
      </c>
      <c r="AC160" s="31">
        <f t="shared" si="36"/>
        <v>0</v>
      </c>
      <c r="AD160" s="31">
        <f t="shared" si="37"/>
        <v>0</v>
      </c>
      <c r="AE160" s="31">
        <f t="shared" si="38"/>
        <v>0</v>
      </c>
      <c r="AF160" s="31">
        <f t="shared" si="39"/>
        <v>129.96</v>
      </c>
      <c r="AG160" s="31">
        <f t="shared" si="40"/>
        <v>0</v>
      </c>
      <c r="AH160" s="31">
        <f t="shared" si="41"/>
        <v>0</v>
      </c>
      <c r="AI160" s="31">
        <f t="shared" si="42"/>
        <v>0</v>
      </c>
      <c r="AJ160" s="31">
        <f t="shared" si="43"/>
        <v>0</v>
      </c>
      <c r="AK160" s="31">
        <f t="shared" si="44"/>
        <v>0</v>
      </c>
      <c r="AL160" s="31">
        <f t="shared" si="45"/>
        <v>0</v>
      </c>
      <c r="AM160" s="31">
        <f t="shared" si="46"/>
        <v>0</v>
      </c>
      <c r="AN160" s="31">
        <f t="shared" si="47"/>
        <v>0</v>
      </c>
      <c r="AO160" s="29">
        <f t="shared" si="48"/>
        <v>259.95999999999998</v>
      </c>
    </row>
    <row r="161" spans="1:41" ht="20.25" customHeight="1">
      <c r="A161" t="s">
        <v>273</v>
      </c>
      <c r="D161">
        <v>281</v>
      </c>
      <c r="E161" s="2">
        <v>130</v>
      </c>
      <c r="F161" s="25">
        <v>9.3333333333333339</v>
      </c>
      <c r="G161" s="26">
        <f>VLOOKUP(A161,'Prime 22'!A:T,20,0)</f>
        <v>0</v>
      </c>
      <c r="H161" s="27">
        <v>18</v>
      </c>
      <c r="J161" s="27">
        <f t="shared" si="33"/>
        <v>18</v>
      </c>
      <c r="K161" s="28"/>
      <c r="L161" s="136">
        <v>18</v>
      </c>
      <c r="M161" s="28"/>
      <c r="N161" s="28"/>
      <c r="O161" s="28"/>
      <c r="P161" s="28"/>
      <c r="Q161" s="28"/>
      <c r="R161" s="28"/>
      <c r="S161" s="28"/>
      <c r="T161" s="28"/>
      <c r="U161" s="28"/>
      <c r="V161" s="28"/>
      <c r="W161" s="29">
        <f t="shared" si="34"/>
        <v>0</v>
      </c>
      <c r="X161"/>
      <c r="Y161" s="30">
        <f>+VLOOKUP(A161,'Prime 22'!A:AI,35,0)</f>
        <v>0</v>
      </c>
      <c r="Z161" s="27">
        <v>129.99999999999997</v>
      </c>
      <c r="AA161" s="25"/>
      <c r="AB161" s="27">
        <f t="shared" si="35"/>
        <v>129.96</v>
      </c>
      <c r="AC161" s="31">
        <f t="shared" si="36"/>
        <v>0</v>
      </c>
      <c r="AD161" s="31">
        <f t="shared" si="37"/>
        <v>129.96</v>
      </c>
      <c r="AE161" s="31">
        <f t="shared" si="38"/>
        <v>0</v>
      </c>
      <c r="AF161" s="31">
        <f t="shared" si="39"/>
        <v>0</v>
      </c>
      <c r="AG161" s="31">
        <f t="shared" si="40"/>
        <v>0</v>
      </c>
      <c r="AH161" s="31">
        <f t="shared" si="41"/>
        <v>0</v>
      </c>
      <c r="AI161" s="31">
        <f t="shared" si="42"/>
        <v>0</v>
      </c>
      <c r="AJ161" s="31">
        <f t="shared" si="43"/>
        <v>0</v>
      </c>
      <c r="AK161" s="31">
        <f t="shared" si="44"/>
        <v>0</v>
      </c>
      <c r="AL161" s="31">
        <f t="shared" si="45"/>
        <v>0</v>
      </c>
      <c r="AM161" s="31">
        <f t="shared" si="46"/>
        <v>0</v>
      </c>
      <c r="AN161" s="31">
        <f t="shared" si="47"/>
        <v>0</v>
      </c>
      <c r="AO161" s="29">
        <f t="shared" si="48"/>
        <v>259.95999999999998</v>
      </c>
    </row>
    <row r="162" spans="1:41" ht="20.25" customHeight="1">
      <c r="A162" t="s">
        <v>274</v>
      </c>
      <c r="B162" s="58"/>
      <c r="C162" s="58"/>
      <c r="D162">
        <v>281</v>
      </c>
      <c r="E162" s="2">
        <v>130</v>
      </c>
      <c r="F162" s="25">
        <v>11.25</v>
      </c>
      <c r="G162" s="26">
        <f>VLOOKUP(A162,'Prime 22'!A:T,20,0)</f>
        <v>0</v>
      </c>
      <c r="H162" s="27">
        <v>18</v>
      </c>
      <c r="J162" s="27">
        <f t="shared" si="33"/>
        <v>18</v>
      </c>
      <c r="K162" s="28"/>
      <c r="L162" s="28"/>
      <c r="M162" s="28">
        <v>18</v>
      </c>
      <c r="N162" s="28"/>
      <c r="O162" s="28"/>
      <c r="P162" s="28"/>
      <c r="Q162" s="28"/>
      <c r="R162" s="28"/>
      <c r="S162" s="28"/>
      <c r="T162" s="28"/>
      <c r="U162" s="28"/>
      <c r="V162" s="28"/>
      <c r="W162" s="29">
        <f t="shared" si="34"/>
        <v>0</v>
      </c>
      <c r="X162"/>
      <c r="Y162" s="30">
        <f>+VLOOKUP(A162,'Prime 22'!A:AI,35,0)</f>
        <v>0</v>
      </c>
      <c r="Z162" s="27">
        <v>129.99999999999997</v>
      </c>
      <c r="AA162" s="25"/>
      <c r="AB162" s="27">
        <f t="shared" si="35"/>
        <v>129.96</v>
      </c>
      <c r="AC162" s="31">
        <f t="shared" si="36"/>
        <v>0</v>
      </c>
      <c r="AD162" s="31">
        <f t="shared" si="37"/>
        <v>0</v>
      </c>
      <c r="AE162" s="31">
        <f t="shared" si="38"/>
        <v>129.96</v>
      </c>
      <c r="AF162" s="31">
        <f t="shared" si="39"/>
        <v>0</v>
      </c>
      <c r="AG162" s="31">
        <f t="shared" si="40"/>
        <v>0</v>
      </c>
      <c r="AH162" s="31">
        <f t="shared" si="41"/>
        <v>0</v>
      </c>
      <c r="AI162" s="31">
        <f t="shared" si="42"/>
        <v>0</v>
      </c>
      <c r="AJ162" s="31">
        <f t="shared" si="43"/>
        <v>0</v>
      </c>
      <c r="AK162" s="31">
        <f t="shared" si="44"/>
        <v>0</v>
      </c>
      <c r="AL162" s="31">
        <f t="shared" si="45"/>
        <v>0</v>
      </c>
      <c r="AM162" s="31">
        <f t="shared" si="46"/>
        <v>0</v>
      </c>
      <c r="AN162" s="31">
        <f t="shared" si="47"/>
        <v>0</v>
      </c>
      <c r="AO162" s="29">
        <f t="shared" si="48"/>
        <v>259.95999999999998</v>
      </c>
    </row>
    <row r="163" spans="1:41" ht="20.25" customHeight="1">
      <c r="A163" t="s">
        <v>275</v>
      </c>
      <c r="D163">
        <v>281</v>
      </c>
      <c r="E163" s="2">
        <v>130</v>
      </c>
      <c r="F163" s="25">
        <v>9.3333333333333339</v>
      </c>
      <c r="G163" s="26">
        <f>VLOOKUP(A163,'Prime 22'!A:T,20,0)</f>
        <v>0</v>
      </c>
      <c r="H163" s="27">
        <v>18</v>
      </c>
      <c r="J163" s="27">
        <f t="shared" si="33"/>
        <v>18</v>
      </c>
      <c r="K163" s="28">
        <v>18</v>
      </c>
      <c r="L163" s="28"/>
      <c r="M163" s="28"/>
      <c r="N163" s="28"/>
      <c r="O163" s="28"/>
      <c r="P163" s="28"/>
      <c r="Q163" s="28"/>
      <c r="R163" s="28"/>
      <c r="S163" s="28"/>
      <c r="T163" s="28"/>
      <c r="U163" s="28"/>
      <c r="V163" s="28"/>
      <c r="W163" s="29">
        <f t="shared" si="34"/>
        <v>0</v>
      </c>
      <c r="X163"/>
      <c r="Y163" s="30">
        <f>+VLOOKUP(A163,'Prime 22'!A:AI,35,0)</f>
        <v>0</v>
      </c>
      <c r="Z163" s="27">
        <v>129.99999999999997</v>
      </c>
      <c r="AA163" s="25"/>
      <c r="AB163" s="27">
        <f t="shared" si="35"/>
        <v>129.96</v>
      </c>
      <c r="AC163" s="31">
        <f t="shared" si="36"/>
        <v>129.96</v>
      </c>
      <c r="AD163" s="31">
        <f t="shared" si="37"/>
        <v>0</v>
      </c>
      <c r="AE163" s="31">
        <f t="shared" si="38"/>
        <v>0</v>
      </c>
      <c r="AF163" s="31">
        <f t="shared" si="39"/>
        <v>0</v>
      </c>
      <c r="AG163" s="31">
        <f t="shared" si="40"/>
        <v>0</v>
      </c>
      <c r="AH163" s="31">
        <f t="shared" si="41"/>
        <v>0</v>
      </c>
      <c r="AI163" s="31">
        <f t="shared" si="42"/>
        <v>0</v>
      </c>
      <c r="AJ163" s="31">
        <f t="shared" si="43"/>
        <v>0</v>
      </c>
      <c r="AK163" s="31">
        <f t="shared" si="44"/>
        <v>0</v>
      </c>
      <c r="AL163" s="31">
        <f t="shared" si="45"/>
        <v>0</v>
      </c>
      <c r="AM163" s="31">
        <f t="shared" si="46"/>
        <v>0</v>
      </c>
      <c r="AN163" s="31">
        <f t="shared" si="47"/>
        <v>0</v>
      </c>
      <c r="AO163" s="29">
        <f t="shared" si="48"/>
        <v>259.95999999999998</v>
      </c>
    </row>
    <row r="164" spans="1:41" ht="20.25" customHeight="1">
      <c r="A164" t="s">
        <v>276</v>
      </c>
      <c r="B164" s="58"/>
      <c r="C164" s="58"/>
      <c r="D164">
        <v>281</v>
      </c>
      <c r="E164" s="2">
        <v>130</v>
      </c>
      <c r="F164" s="25">
        <v>9.3333333333333339</v>
      </c>
      <c r="G164" s="26">
        <f>VLOOKUP(A164,'Prime 22'!A:T,20,0)</f>
        <v>0</v>
      </c>
      <c r="H164" s="27">
        <v>18</v>
      </c>
      <c r="J164" s="27">
        <f t="shared" si="33"/>
        <v>18</v>
      </c>
      <c r="K164" s="28"/>
      <c r="L164" s="28"/>
      <c r="M164" s="28"/>
      <c r="N164" s="28"/>
      <c r="O164" s="28"/>
      <c r="P164" s="28"/>
      <c r="Q164" s="28">
        <v>18</v>
      </c>
      <c r="R164" s="28"/>
      <c r="S164" s="28"/>
      <c r="T164" s="28"/>
      <c r="U164" s="28"/>
      <c r="V164" s="28"/>
      <c r="W164" s="29">
        <f t="shared" si="34"/>
        <v>0</v>
      </c>
      <c r="X164"/>
      <c r="Y164" s="30">
        <f>+VLOOKUP(A164,'Prime 22'!A:AI,35,0)</f>
        <v>0</v>
      </c>
      <c r="Z164" s="27">
        <v>129.99999999999997</v>
      </c>
      <c r="AA164" s="25"/>
      <c r="AB164" s="27">
        <f t="shared" si="35"/>
        <v>129.96</v>
      </c>
      <c r="AC164" s="31">
        <f t="shared" si="36"/>
        <v>0</v>
      </c>
      <c r="AD164" s="31">
        <f t="shared" si="37"/>
        <v>0</v>
      </c>
      <c r="AE164" s="31">
        <f t="shared" si="38"/>
        <v>0</v>
      </c>
      <c r="AF164" s="31">
        <f t="shared" si="39"/>
        <v>0</v>
      </c>
      <c r="AG164" s="31">
        <f t="shared" si="40"/>
        <v>0</v>
      </c>
      <c r="AH164" s="31">
        <f t="shared" si="41"/>
        <v>0</v>
      </c>
      <c r="AI164" s="31">
        <f t="shared" si="42"/>
        <v>129.96</v>
      </c>
      <c r="AJ164" s="31">
        <f t="shared" si="43"/>
        <v>0</v>
      </c>
      <c r="AK164" s="31">
        <f t="shared" si="44"/>
        <v>0</v>
      </c>
      <c r="AL164" s="31">
        <f t="shared" si="45"/>
        <v>0</v>
      </c>
      <c r="AM164" s="31">
        <f t="shared" si="46"/>
        <v>0</v>
      </c>
      <c r="AN164" s="31">
        <f t="shared" si="47"/>
        <v>0</v>
      </c>
      <c r="AO164" s="29">
        <f t="shared" si="48"/>
        <v>259.95999999999998</v>
      </c>
    </row>
    <row r="165" spans="1:41" ht="20.25" customHeight="1">
      <c r="A165" t="s">
        <v>277</v>
      </c>
      <c r="B165" s="58"/>
      <c r="C165" s="58"/>
      <c r="D165">
        <v>281</v>
      </c>
      <c r="E165" s="2">
        <v>130</v>
      </c>
      <c r="F165" s="25">
        <v>10.583333333333334</v>
      </c>
      <c r="G165" s="26">
        <f>VLOOKUP(A165,'Prime 22'!A:T,20,0)</f>
        <v>0</v>
      </c>
      <c r="H165" s="27">
        <v>18</v>
      </c>
      <c r="J165" s="27">
        <f t="shared" si="33"/>
        <v>18</v>
      </c>
      <c r="K165" s="28"/>
      <c r="L165" s="28"/>
      <c r="M165" s="28"/>
      <c r="N165" s="28"/>
      <c r="O165" s="28"/>
      <c r="P165" s="28"/>
      <c r="Q165" s="28">
        <v>18</v>
      </c>
      <c r="R165" s="28"/>
      <c r="S165" s="28"/>
      <c r="T165" s="28"/>
      <c r="U165" s="28"/>
      <c r="V165" s="28"/>
      <c r="W165" s="29">
        <f t="shared" si="34"/>
        <v>0</v>
      </c>
      <c r="X165"/>
      <c r="Y165" s="30">
        <f>+VLOOKUP(A165,'Prime 22'!A:AI,35,0)</f>
        <v>0</v>
      </c>
      <c r="Z165" s="27">
        <v>129.99999999999997</v>
      </c>
      <c r="AA165" s="25"/>
      <c r="AB165" s="27">
        <f t="shared" si="35"/>
        <v>129.96</v>
      </c>
      <c r="AC165" s="31">
        <f t="shared" si="36"/>
        <v>0</v>
      </c>
      <c r="AD165" s="31">
        <f t="shared" si="37"/>
        <v>0</v>
      </c>
      <c r="AE165" s="31">
        <f t="shared" si="38"/>
        <v>0</v>
      </c>
      <c r="AF165" s="31">
        <f t="shared" si="39"/>
        <v>0</v>
      </c>
      <c r="AG165" s="31">
        <f t="shared" si="40"/>
        <v>0</v>
      </c>
      <c r="AH165" s="31">
        <f t="shared" si="41"/>
        <v>0</v>
      </c>
      <c r="AI165" s="31">
        <f t="shared" si="42"/>
        <v>129.96</v>
      </c>
      <c r="AJ165" s="31">
        <f t="shared" si="43"/>
        <v>0</v>
      </c>
      <c r="AK165" s="31">
        <f t="shared" si="44"/>
        <v>0</v>
      </c>
      <c r="AL165" s="31">
        <f t="shared" si="45"/>
        <v>0</v>
      </c>
      <c r="AM165" s="31">
        <f t="shared" si="46"/>
        <v>0</v>
      </c>
      <c r="AN165" s="31">
        <f t="shared" si="47"/>
        <v>0</v>
      </c>
      <c r="AO165" s="29">
        <f t="shared" si="48"/>
        <v>259.95999999999998</v>
      </c>
    </row>
    <row r="166" spans="1:41" ht="20.25" customHeight="1">
      <c r="A166" t="s">
        <v>278</v>
      </c>
      <c r="D166">
        <v>620</v>
      </c>
      <c r="E166" s="2">
        <v>130</v>
      </c>
      <c r="F166" s="25">
        <v>8.75</v>
      </c>
      <c r="G166" s="26">
        <f>VLOOKUP(A166,'Prime 22'!A:T,20,0)</f>
        <v>0</v>
      </c>
      <c r="H166" s="27">
        <v>18</v>
      </c>
      <c r="J166" s="27">
        <f t="shared" si="33"/>
        <v>20</v>
      </c>
      <c r="K166" s="28"/>
      <c r="L166" s="28"/>
      <c r="M166" s="28"/>
      <c r="N166" s="28"/>
      <c r="O166" s="28"/>
      <c r="P166" s="28">
        <v>14</v>
      </c>
      <c r="Q166" s="28"/>
      <c r="R166" s="136">
        <v>6</v>
      </c>
      <c r="S166" s="28"/>
      <c r="T166" s="28"/>
      <c r="U166" s="28"/>
      <c r="V166" s="28"/>
      <c r="W166" s="29">
        <f t="shared" si="34"/>
        <v>-2</v>
      </c>
      <c r="X166"/>
      <c r="Y166" s="30">
        <f>+VLOOKUP(A166,'Prime 22'!A:AI,35,0)</f>
        <v>0</v>
      </c>
      <c r="Z166" s="27">
        <v>129.99999999999997</v>
      </c>
      <c r="AA166" s="25"/>
      <c r="AB166" s="27">
        <f t="shared" si="35"/>
        <v>144.4</v>
      </c>
      <c r="AC166" s="31">
        <f t="shared" si="36"/>
        <v>0</v>
      </c>
      <c r="AD166" s="31">
        <f t="shared" si="37"/>
        <v>0</v>
      </c>
      <c r="AE166" s="31">
        <f t="shared" si="38"/>
        <v>0</v>
      </c>
      <c r="AF166" s="31">
        <f t="shared" si="39"/>
        <v>0</v>
      </c>
      <c r="AG166" s="31">
        <f t="shared" si="40"/>
        <v>0</v>
      </c>
      <c r="AH166" s="31">
        <f t="shared" si="41"/>
        <v>101.08</v>
      </c>
      <c r="AI166" s="31">
        <f t="shared" si="42"/>
        <v>0</v>
      </c>
      <c r="AJ166" s="31">
        <f t="shared" si="43"/>
        <v>43.32</v>
      </c>
      <c r="AK166" s="31">
        <f t="shared" si="44"/>
        <v>0</v>
      </c>
      <c r="AL166" s="31">
        <f t="shared" si="45"/>
        <v>0</v>
      </c>
      <c r="AM166" s="31">
        <f t="shared" si="46"/>
        <v>0</v>
      </c>
      <c r="AN166" s="31">
        <f t="shared" si="47"/>
        <v>0</v>
      </c>
      <c r="AO166" s="29">
        <f t="shared" si="48"/>
        <v>274.39999999999998</v>
      </c>
    </row>
    <row r="167" spans="1:41" ht="20.25" customHeight="1">
      <c r="A167" t="s">
        <v>279</v>
      </c>
      <c r="D167">
        <v>251</v>
      </c>
      <c r="E167" s="2">
        <v>130</v>
      </c>
      <c r="F167" s="25">
        <v>8.75</v>
      </c>
      <c r="G167" s="26">
        <f>VLOOKUP(A167,'Prime 22'!A:T,20,0)</f>
        <v>0</v>
      </c>
      <c r="H167" s="27">
        <v>18</v>
      </c>
      <c r="J167" s="27">
        <f t="shared" si="33"/>
        <v>18</v>
      </c>
      <c r="K167" s="28"/>
      <c r="L167" s="28"/>
      <c r="M167" s="28"/>
      <c r="N167" s="28"/>
      <c r="O167" s="28"/>
      <c r="P167" s="28"/>
      <c r="Q167" s="28"/>
      <c r="R167" s="136">
        <v>18</v>
      </c>
      <c r="S167" s="28"/>
      <c r="T167" s="28"/>
      <c r="U167" s="28"/>
      <c r="V167" s="28"/>
      <c r="W167" s="29">
        <f t="shared" si="34"/>
        <v>0</v>
      </c>
      <c r="X167"/>
      <c r="Y167" s="30">
        <f>+VLOOKUP(A167,'Prime 22'!A:AI,35,0)</f>
        <v>0</v>
      </c>
      <c r="Z167" s="27">
        <v>129.99999999999997</v>
      </c>
      <c r="AA167" s="25"/>
      <c r="AB167" s="27">
        <f t="shared" si="35"/>
        <v>129.96</v>
      </c>
      <c r="AC167" s="31">
        <f t="shared" si="36"/>
        <v>0</v>
      </c>
      <c r="AD167" s="31">
        <f t="shared" si="37"/>
        <v>0</v>
      </c>
      <c r="AE167" s="31">
        <f t="shared" si="38"/>
        <v>0</v>
      </c>
      <c r="AF167" s="31">
        <f t="shared" si="39"/>
        <v>0</v>
      </c>
      <c r="AG167" s="31">
        <f t="shared" si="40"/>
        <v>0</v>
      </c>
      <c r="AH167" s="31">
        <f t="shared" si="41"/>
        <v>0</v>
      </c>
      <c r="AI167" s="31">
        <f t="shared" si="42"/>
        <v>0</v>
      </c>
      <c r="AJ167" s="31">
        <f t="shared" si="43"/>
        <v>129.96</v>
      </c>
      <c r="AK167" s="31">
        <f t="shared" si="44"/>
        <v>0</v>
      </c>
      <c r="AL167" s="31">
        <f t="shared" si="45"/>
        <v>0</v>
      </c>
      <c r="AM167" s="31">
        <f t="shared" si="46"/>
        <v>0</v>
      </c>
      <c r="AN167" s="31">
        <f t="shared" si="47"/>
        <v>0</v>
      </c>
      <c r="AO167" s="29">
        <f t="shared" si="48"/>
        <v>259.95999999999998</v>
      </c>
    </row>
    <row r="168" spans="1:41" ht="20.25" customHeight="1">
      <c r="A168" t="s">
        <v>280</v>
      </c>
      <c r="B168" s="58"/>
      <c r="D168">
        <v>282</v>
      </c>
      <c r="E168" s="2">
        <v>130</v>
      </c>
      <c r="F168" s="25">
        <v>8.75</v>
      </c>
      <c r="G168" s="26">
        <f>VLOOKUP(A168,'Prime 22'!A:T,20,0)</f>
        <v>0</v>
      </c>
      <c r="H168" s="27">
        <v>18</v>
      </c>
      <c r="J168" s="27">
        <f t="shared" si="33"/>
        <v>18</v>
      </c>
      <c r="K168" s="28">
        <v>18</v>
      </c>
      <c r="L168" s="28"/>
      <c r="M168" s="28"/>
      <c r="N168" s="28"/>
      <c r="O168" s="28"/>
      <c r="P168" s="28"/>
      <c r="Q168" s="28"/>
      <c r="R168" s="28"/>
      <c r="S168" s="28"/>
      <c r="T168" s="28"/>
      <c r="U168" s="28"/>
      <c r="V168" s="28"/>
      <c r="W168" s="29">
        <f t="shared" si="34"/>
        <v>0</v>
      </c>
      <c r="X168"/>
      <c r="Y168" s="30">
        <f>+VLOOKUP(A168,'Prime 22'!A:AI,35,0)</f>
        <v>0</v>
      </c>
      <c r="Z168" s="27">
        <v>129.99999999999997</v>
      </c>
      <c r="AA168" s="25"/>
      <c r="AB168" s="27">
        <f t="shared" si="35"/>
        <v>129.96</v>
      </c>
      <c r="AC168" s="31">
        <f t="shared" si="36"/>
        <v>129.96</v>
      </c>
      <c r="AD168" s="31">
        <f t="shared" si="37"/>
        <v>0</v>
      </c>
      <c r="AE168" s="31">
        <f t="shared" si="38"/>
        <v>0</v>
      </c>
      <c r="AF168" s="31">
        <f t="shared" si="39"/>
        <v>0</v>
      </c>
      <c r="AG168" s="31">
        <f t="shared" si="40"/>
        <v>0</v>
      </c>
      <c r="AH168" s="31">
        <f t="shared" si="41"/>
        <v>0</v>
      </c>
      <c r="AI168" s="31">
        <f t="shared" si="42"/>
        <v>0</v>
      </c>
      <c r="AJ168" s="31">
        <f t="shared" si="43"/>
        <v>0</v>
      </c>
      <c r="AK168" s="31">
        <f t="shared" si="44"/>
        <v>0</v>
      </c>
      <c r="AL168" s="31">
        <f t="shared" si="45"/>
        <v>0</v>
      </c>
      <c r="AM168" s="31">
        <f t="shared" si="46"/>
        <v>0</v>
      </c>
      <c r="AN168" s="31">
        <f t="shared" si="47"/>
        <v>0</v>
      </c>
      <c r="AO168" s="29">
        <f t="shared" si="48"/>
        <v>259.95999999999998</v>
      </c>
    </row>
    <row r="169" spans="1:41" ht="20.25" customHeight="1">
      <c r="A169" t="s">
        <v>281</v>
      </c>
      <c r="D169">
        <v>251</v>
      </c>
      <c r="E169" s="2">
        <v>130</v>
      </c>
      <c r="F169" s="25">
        <v>8.6666666666666661</v>
      </c>
      <c r="G169" s="26">
        <f>VLOOKUP(A169,'Prime 22'!A:T,20,0)</f>
        <v>0</v>
      </c>
      <c r="H169" s="27">
        <v>18</v>
      </c>
      <c r="J169" s="27">
        <f t="shared" ref="J169:J202" si="49">SUM(K169:V169)</f>
        <v>10</v>
      </c>
      <c r="K169" s="28"/>
      <c r="L169" s="28"/>
      <c r="M169" s="28"/>
      <c r="N169" s="28"/>
      <c r="O169" s="136">
        <v>10</v>
      </c>
      <c r="P169" s="28"/>
      <c r="Q169" s="28"/>
      <c r="R169" s="28"/>
      <c r="S169" s="28"/>
      <c r="T169" s="28"/>
      <c r="U169" s="28"/>
      <c r="V169" s="28"/>
      <c r="W169" s="29">
        <f t="shared" si="34"/>
        <v>8</v>
      </c>
      <c r="X169"/>
      <c r="Y169" s="30">
        <f>+VLOOKUP(A169,'Prime 22'!A:AI,35,0)</f>
        <v>0</v>
      </c>
      <c r="Z169" s="27">
        <v>129.99999999999997</v>
      </c>
      <c r="AA169" s="25"/>
      <c r="AB169" s="27">
        <f t="shared" si="35"/>
        <v>72.2</v>
      </c>
      <c r="AC169" s="31">
        <f t="shared" si="36"/>
        <v>0</v>
      </c>
      <c r="AD169" s="31">
        <f t="shared" si="37"/>
        <v>0</v>
      </c>
      <c r="AE169" s="31">
        <f t="shared" si="38"/>
        <v>0</v>
      </c>
      <c r="AF169" s="31">
        <f t="shared" si="39"/>
        <v>0</v>
      </c>
      <c r="AG169" s="31">
        <f t="shared" si="40"/>
        <v>72.2</v>
      </c>
      <c r="AH169" s="31">
        <f t="shared" si="41"/>
        <v>0</v>
      </c>
      <c r="AI169" s="31">
        <f t="shared" si="42"/>
        <v>0</v>
      </c>
      <c r="AJ169" s="31">
        <f t="shared" si="43"/>
        <v>0</v>
      </c>
      <c r="AK169" s="31">
        <f t="shared" si="44"/>
        <v>0</v>
      </c>
      <c r="AL169" s="31">
        <f t="shared" si="45"/>
        <v>0</v>
      </c>
      <c r="AM169" s="31">
        <f t="shared" si="46"/>
        <v>0</v>
      </c>
      <c r="AN169" s="31">
        <f t="shared" si="47"/>
        <v>0</v>
      </c>
      <c r="AO169" s="29">
        <f t="shared" si="48"/>
        <v>202.2</v>
      </c>
    </row>
    <row r="170" spans="1:41" ht="20.25" customHeight="1">
      <c r="A170" t="s">
        <v>282</v>
      </c>
      <c r="B170" s="58"/>
      <c r="C170" s="58"/>
      <c r="D170">
        <v>160</v>
      </c>
      <c r="E170" s="2">
        <v>130</v>
      </c>
      <c r="F170" s="25">
        <v>8.6666666666666661</v>
      </c>
      <c r="G170" s="26">
        <f>VLOOKUP(A170,'Prime 22'!A:T,20,0)</f>
        <v>0</v>
      </c>
      <c r="H170" s="27">
        <v>18</v>
      </c>
      <c r="J170" s="27">
        <f t="shared" si="49"/>
        <v>18</v>
      </c>
      <c r="K170" s="28"/>
      <c r="L170" s="28"/>
      <c r="M170" s="28"/>
      <c r="N170" s="28"/>
      <c r="O170" s="28"/>
      <c r="P170" s="28"/>
      <c r="Q170" s="28"/>
      <c r="R170" s="28"/>
      <c r="S170" s="28"/>
      <c r="T170" s="28">
        <v>18</v>
      </c>
      <c r="U170" s="28"/>
      <c r="V170" s="28"/>
      <c r="W170" s="29">
        <f t="shared" si="34"/>
        <v>0</v>
      </c>
      <c r="X170"/>
      <c r="Y170" s="30">
        <f>+VLOOKUP(A170,'Prime 22'!A:AI,35,0)</f>
        <v>0</v>
      </c>
      <c r="Z170" s="27">
        <v>129.99999999999997</v>
      </c>
      <c r="AA170" s="25"/>
      <c r="AB170" s="27">
        <f t="shared" si="35"/>
        <v>129.96</v>
      </c>
      <c r="AC170" s="31">
        <f t="shared" si="36"/>
        <v>0</v>
      </c>
      <c r="AD170" s="31">
        <f t="shared" si="37"/>
        <v>0</v>
      </c>
      <c r="AE170" s="31">
        <f t="shared" si="38"/>
        <v>0</v>
      </c>
      <c r="AF170" s="31">
        <f t="shared" si="39"/>
        <v>0</v>
      </c>
      <c r="AG170" s="31">
        <f t="shared" si="40"/>
        <v>0</v>
      </c>
      <c r="AH170" s="31">
        <f t="shared" si="41"/>
        <v>0</v>
      </c>
      <c r="AI170" s="31">
        <f t="shared" si="42"/>
        <v>0</v>
      </c>
      <c r="AJ170" s="31">
        <f t="shared" si="43"/>
        <v>0</v>
      </c>
      <c r="AK170" s="31">
        <f t="shared" si="44"/>
        <v>0</v>
      </c>
      <c r="AL170" s="31">
        <f t="shared" si="45"/>
        <v>129.96</v>
      </c>
      <c r="AM170" s="31">
        <f t="shared" si="46"/>
        <v>0</v>
      </c>
      <c r="AN170" s="31">
        <f t="shared" si="47"/>
        <v>0</v>
      </c>
      <c r="AO170" s="29">
        <f t="shared" si="48"/>
        <v>259.95999999999998</v>
      </c>
    </row>
    <row r="171" spans="1:41" ht="20.25" customHeight="1">
      <c r="A171" t="s">
        <v>283</v>
      </c>
      <c r="B171" s="58"/>
      <c r="C171" s="58"/>
      <c r="D171">
        <v>160</v>
      </c>
      <c r="E171" s="2">
        <v>130</v>
      </c>
      <c r="F171" s="25">
        <v>8.6666666666666661</v>
      </c>
      <c r="G171" s="26">
        <f>VLOOKUP(A171,'Prime 22'!A:T,20,0)</f>
        <v>2</v>
      </c>
      <c r="H171" s="27">
        <v>18</v>
      </c>
      <c r="J171" s="27">
        <f t="shared" si="49"/>
        <v>18</v>
      </c>
      <c r="K171" s="28"/>
      <c r="L171" s="28"/>
      <c r="M171" s="28"/>
      <c r="N171" s="28"/>
      <c r="O171" s="28"/>
      <c r="P171" s="28"/>
      <c r="Q171" s="28">
        <v>18</v>
      </c>
      <c r="R171" s="28"/>
      <c r="S171" s="28"/>
      <c r="T171" s="28"/>
      <c r="U171" s="28"/>
      <c r="V171" s="28"/>
      <c r="W171" s="29">
        <f t="shared" si="34"/>
        <v>2</v>
      </c>
      <c r="X171"/>
      <c r="Y171" s="30">
        <f>+VLOOKUP(A171,'Prime 22'!A:AI,35,0)</f>
        <v>14.444444444444443</v>
      </c>
      <c r="Z171" s="27">
        <v>129.99999999999997</v>
      </c>
      <c r="AA171" s="25"/>
      <c r="AB171" s="27">
        <f t="shared" si="35"/>
        <v>129.96</v>
      </c>
      <c r="AC171" s="31">
        <f t="shared" si="36"/>
        <v>0</v>
      </c>
      <c r="AD171" s="31">
        <f t="shared" si="37"/>
        <v>0</v>
      </c>
      <c r="AE171" s="31">
        <f t="shared" si="38"/>
        <v>0</v>
      </c>
      <c r="AF171" s="31">
        <f t="shared" si="39"/>
        <v>0</v>
      </c>
      <c r="AG171" s="31">
        <f t="shared" si="40"/>
        <v>0</v>
      </c>
      <c r="AH171" s="31">
        <f t="shared" si="41"/>
        <v>0</v>
      </c>
      <c r="AI171" s="31">
        <f t="shared" si="42"/>
        <v>129.96</v>
      </c>
      <c r="AJ171" s="31">
        <f t="shared" si="43"/>
        <v>0</v>
      </c>
      <c r="AK171" s="31">
        <f t="shared" si="44"/>
        <v>0</v>
      </c>
      <c r="AL171" s="31">
        <f t="shared" si="45"/>
        <v>0</v>
      </c>
      <c r="AM171" s="31">
        <f t="shared" si="46"/>
        <v>0</v>
      </c>
      <c r="AN171" s="31">
        <f t="shared" si="47"/>
        <v>0</v>
      </c>
      <c r="AO171" s="29">
        <f t="shared" si="48"/>
        <v>274.40444444444438</v>
      </c>
    </row>
    <row r="172" spans="1:41" ht="20.25" customHeight="1">
      <c r="A172" t="s">
        <v>284</v>
      </c>
      <c r="D172">
        <v>281</v>
      </c>
      <c r="E172" s="2">
        <v>130</v>
      </c>
      <c r="F172" s="25">
        <v>8.5833333333333339</v>
      </c>
      <c r="G172" s="26">
        <f>VLOOKUP(A172,'Prime 22'!A:T,20,0)</f>
        <v>0</v>
      </c>
      <c r="H172" s="27">
        <v>18</v>
      </c>
      <c r="J172" s="27">
        <f t="shared" si="49"/>
        <v>18</v>
      </c>
      <c r="K172" s="28">
        <v>18</v>
      </c>
      <c r="L172" s="28"/>
      <c r="M172" s="28"/>
      <c r="N172" s="28"/>
      <c r="O172" s="28"/>
      <c r="P172" s="28"/>
      <c r="Q172" s="28"/>
      <c r="R172" s="28"/>
      <c r="S172" s="28"/>
      <c r="T172" s="28"/>
      <c r="U172" s="28"/>
      <c r="V172" s="28"/>
      <c r="W172" s="29">
        <f t="shared" si="34"/>
        <v>0</v>
      </c>
      <c r="X172"/>
      <c r="Y172" s="30">
        <f>+VLOOKUP(A172,'Prime 22'!A:AI,35,0)</f>
        <v>0</v>
      </c>
      <c r="Z172" s="27">
        <v>129.99999999999997</v>
      </c>
      <c r="AA172" s="25"/>
      <c r="AB172" s="27">
        <f t="shared" si="35"/>
        <v>129.96</v>
      </c>
      <c r="AC172" s="31">
        <f t="shared" si="36"/>
        <v>129.96</v>
      </c>
      <c r="AD172" s="31">
        <f t="shared" si="37"/>
        <v>0</v>
      </c>
      <c r="AE172" s="31">
        <f t="shared" si="38"/>
        <v>0</v>
      </c>
      <c r="AF172" s="31">
        <f t="shared" si="39"/>
        <v>0</v>
      </c>
      <c r="AG172" s="31">
        <f t="shared" si="40"/>
        <v>0</v>
      </c>
      <c r="AH172" s="31">
        <f t="shared" si="41"/>
        <v>0</v>
      </c>
      <c r="AI172" s="31">
        <f t="shared" si="42"/>
        <v>0</v>
      </c>
      <c r="AJ172" s="31">
        <f t="shared" si="43"/>
        <v>0</v>
      </c>
      <c r="AK172" s="31">
        <f t="shared" si="44"/>
        <v>0</v>
      </c>
      <c r="AL172" s="31">
        <f t="shared" si="45"/>
        <v>0</v>
      </c>
      <c r="AM172" s="31">
        <f t="shared" si="46"/>
        <v>0</v>
      </c>
      <c r="AN172" s="31">
        <f t="shared" si="47"/>
        <v>0</v>
      </c>
      <c r="AO172" s="29">
        <f t="shared" si="48"/>
        <v>259.95999999999998</v>
      </c>
    </row>
    <row r="173" spans="1:41" ht="20.25" customHeight="1">
      <c r="A173" t="s">
        <v>285</v>
      </c>
      <c r="D173">
        <v>281</v>
      </c>
      <c r="E173" s="2">
        <v>130</v>
      </c>
      <c r="F173" s="25">
        <v>8.5</v>
      </c>
      <c r="G173" s="26">
        <f>VLOOKUP(A173,'Prime 22'!A:T,20,0)</f>
        <v>0</v>
      </c>
      <c r="H173" s="27">
        <v>18</v>
      </c>
      <c r="J173" s="27">
        <f t="shared" si="49"/>
        <v>18</v>
      </c>
      <c r="K173" s="28">
        <v>18</v>
      </c>
      <c r="L173" s="28"/>
      <c r="M173" s="28"/>
      <c r="N173" s="28"/>
      <c r="O173" s="28"/>
      <c r="P173" s="28"/>
      <c r="Q173" s="28"/>
      <c r="R173" s="28"/>
      <c r="S173" s="28"/>
      <c r="T173" s="28"/>
      <c r="U173" s="28"/>
      <c r="V173" s="28"/>
      <c r="W173" s="29">
        <f t="shared" si="34"/>
        <v>0</v>
      </c>
      <c r="X173"/>
      <c r="Y173" s="30">
        <f>+VLOOKUP(A173,'Prime 22'!A:AI,35,0)</f>
        <v>0</v>
      </c>
      <c r="Z173" s="27">
        <v>129.99999999999997</v>
      </c>
      <c r="AA173" s="25"/>
      <c r="AB173" s="27">
        <f t="shared" si="35"/>
        <v>129.96</v>
      </c>
      <c r="AC173" s="31">
        <f t="shared" si="36"/>
        <v>129.96</v>
      </c>
      <c r="AD173" s="31">
        <f t="shared" si="37"/>
        <v>0</v>
      </c>
      <c r="AE173" s="31">
        <f t="shared" si="38"/>
        <v>0</v>
      </c>
      <c r="AF173" s="31">
        <f t="shared" si="39"/>
        <v>0</v>
      </c>
      <c r="AG173" s="31">
        <f t="shared" si="40"/>
        <v>0</v>
      </c>
      <c r="AH173" s="31">
        <f t="shared" si="41"/>
        <v>0</v>
      </c>
      <c r="AI173" s="31">
        <f t="shared" si="42"/>
        <v>0</v>
      </c>
      <c r="AJ173" s="31">
        <f t="shared" si="43"/>
        <v>0</v>
      </c>
      <c r="AK173" s="31">
        <f t="shared" si="44"/>
        <v>0</v>
      </c>
      <c r="AL173" s="31">
        <f t="shared" si="45"/>
        <v>0</v>
      </c>
      <c r="AM173" s="31">
        <f t="shared" si="46"/>
        <v>0</v>
      </c>
      <c r="AN173" s="31">
        <f t="shared" si="47"/>
        <v>0</v>
      </c>
      <c r="AO173" s="29">
        <f t="shared" si="48"/>
        <v>259.95999999999998</v>
      </c>
    </row>
    <row r="174" spans="1:41" ht="20.25" customHeight="1">
      <c r="A174" t="s">
        <v>286</v>
      </c>
      <c r="B174" s="58"/>
      <c r="C174" s="58"/>
      <c r="D174" s="58">
        <v>281</v>
      </c>
      <c r="E174" s="2">
        <v>130</v>
      </c>
      <c r="F174" s="25">
        <v>8.5</v>
      </c>
      <c r="G174" s="26">
        <f>VLOOKUP(A174,'Prime 22'!A:T,20,0)</f>
        <v>2</v>
      </c>
      <c r="H174" s="27">
        <v>18</v>
      </c>
      <c r="J174" s="27">
        <f t="shared" si="49"/>
        <v>18</v>
      </c>
      <c r="K174" s="28"/>
      <c r="L174" s="28"/>
      <c r="M174" s="28">
        <v>18</v>
      </c>
      <c r="N174" s="28"/>
      <c r="O174" s="28"/>
      <c r="P174" s="28"/>
      <c r="Q174" s="28"/>
      <c r="R174" s="28"/>
      <c r="S174" s="28"/>
      <c r="T174" s="28"/>
      <c r="U174" s="28"/>
      <c r="V174" s="28"/>
      <c r="W174" s="29">
        <f t="shared" si="34"/>
        <v>2</v>
      </c>
      <c r="X174"/>
      <c r="Y174" s="30">
        <f>+VLOOKUP(A174,'Prime 22'!A:AI,35,0)</f>
        <v>14.444444444444443</v>
      </c>
      <c r="Z174" s="27">
        <v>129.99999999999997</v>
      </c>
      <c r="AA174" s="25"/>
      <c r="AB174" s="27">
        <f t="shared" si="35"/>
        <v>129.96</v>
      </c>
      <c r="AC174" s="31">
        <f t="shared" si="36"/>
        <v>0</v>
      </c>
      <c r="AD174" s="31">
        <f t="shared" si="37"/>
        <v>0</v>
      </c>
      <c r="AE174" s="31">
        <f t="shared" si="38"/>
        <v>129.96</v>
      </c>
      <c r="AF174" s="31">
        <f t="shared" si="39"/>
        <v>0</v>
      </c>
      <c r="AG174" s="31">
        <f t="shared" si="40"/>
        <v>0</v>
      </c>
      <c r="AH174" s="31">
        <f t="shared" si="41"/>
        <v>0</v>
      </c>
      <c r="AI174" s="31">
        <f t="shared" si="42"/>
        <v>0</v>
      </c>
      <c r="AJ174" s="31">
        <f t="shared" si="43"/>
        <v>0</v>
      </c>
      <c r="AK174" s="31">
        <f t="shared" si="44"/>
        <v>0</v>
      </c>
      <c r="AL174" s="31">
        <f t="shared" si="45"/>
        <v>0</v>
      </c>
      <c r="AM174" s="31">
        <f t="shared" si="46"/>
        <v>0</v>
      </c>
      <c r="AN174" s="31">
        <f t="shared" si="47"/>
        <v>0</v>
      </c>
      <c r="AO174" s="29">
        <f t="shared" si="48"/>
        <v>274.40444444444438</v>
      </c>
    </row>
    <row r="175" spans="1:41" ht="20.25" customHeight="1">
      <c r="A175" t="s">
        <v>287</v>
      </c>
      <c r="B175" s="58"/>
      <c r="C175" s="58"/>
      <c r="D175">
        <v>481</v>
      </c>
      <c r="E175" s="2">
        <v>130</v>
      </c>
      <c r="F175" s="25">
        <v>8.3333333333333339</v>
      </c>
      <c r="G175" s="26">
        <f>VLOOKUP(A175,'Prime 22'!A:T,20,0)</f>
        <v>0</v>
      </c>
      <c r="H175" s="27">
        <v>18</v>
      </c>
      <c r="J175" s="27">
        <f t="shared" si="49"/>
        <v>18</v>
      </c>
      <c r="K175" s="28"/>
      <c r="L175" s="28"/>
      <c r="M175" s="28"/>
      <c r="N175" s="28"/>
      <c r="O175" s="28"/>
      <c r="P175" s="28">
        <v>18</v>
      </c>
      <c r="Q175" s="28"/>
      <c r="R175" s="28"/>
      <c r="S175" s="28"/>
      <c r="T175" s="28"/>
      <c r="U175" s="28"/>
      <c r="V175" s="28"/>
      <c r="W175" s="29">
        <f t="shared" si="34"/>
        <v>0</v>
      </c>
      <c r="X175"/>
      <c r="Y175" s="30">
        <f>+VLOOKUP(A175,'Prime 22'!A:AI,35,0)</f>
        <v>0</v>
      </c>
      <c r="Z175" s="27">
        <v>129.99999999999997</v>
      </c>
      <c r="AA175" s="25"/>
      <c r="AB175" s="27">
        <f t="shared" si="35"/>
        <v>129.96</v>
      </c>
      <c r="AC175" s="31">
        <f t="shared" si="36"/>
        <v>0</v>
      </c>
      <c r="AD175" s="31">
        <f t="shared" si="37"/>
        <v>0</v>
      </c>
      <c r="AE175" s="31">
        <f t="shared" si="38"/>
        <v>0</v>
      </c>
      <c r="AF175" s="31">
        <f t="shared" si="39"/>
        <v>0</v>
      </c>
      <c r="AG175" s="31">
        <f t="shared" si="40"/>
        <v>0</v>
      </c>
      <c r="AH175" s="31">
        <f t="shared" si="41"/>
        <v>129.96</v>
      </c>
      <c r="AI175" s="31">
        <f t="shared" si="42"/>
        <v>0</v>
      </c>
      <c r="AJ175" s="31">
        <f t="shared" si="43"/>
        <v>0</v>
      </c>
      <c r="AK175" s="31">
        <f t="shared" si="44"/>
        <v>0</v>
      </c>
      <c r="AL175" s="31">
        <f t="shared" si="45"/>
        <v>0</v>
      </c>
      <c r="AM175" s="31">
        <f t="shared" si="46"/>
        <v>0</v>
      </c>
      <c r="AN175" s="31">
        <f t="shared" si="47"/>
        <v>0</v>
      </c>
      <c r="AO175" s="29">
        <f t="shared" si="48"/>
        <v>259.95999999999998</v>
      </c>
    </row>
    <row r="176" spans="1:41" ht="20.25" customHeight="1">
      <c r="A176" t="s">
        <v>288</v>
      </c>
      <c r="D176">
        <v>971</v>
      </c>
      <c r="E176" s="2">
        <v>130</v>
      </c>
      <c r="F176" s="25">
        <v>8.1666666666666661</v>
      </c>
      <c r="G176" s="26">
        <f>VLOOKUP(A176,'Prime 22'!A:T,20,0)</f>
        <v>16</v>
      </c>
      <c r="H176" s="27">
        <v>18</v>
      </c>
      <c r="J176" s="27">
        <f t="shared" si="49"/>
        <v>18</v>
      </c>
      <c r="K176" s="28"/>
      <c r="L176" s="28"/>
      <c r="M176" s="28"/>
      <c r="N176" s="28"/>
      <c r="O176" s="28"/>
      <c r="P176" s="28"/>
      <c r="Q176" s="28"/>
      <c r="R176" s="28"/>
      <c r="S176" s="28"/>
      <c r="T176" s="28"/>
      <c r="U176" s="136">
        <v>18</v>
      </c>
      <c r="V176" s="28"/>
      <c r="W176" s="29">
        <f t="shared" si="34"/>
        <v>16</v>
      </c>
      <c r="X176"/>
      <c r="Y176" s="30">
        <f>+VLOOKUP(A176,'Prime 22'!A:AI,35,0)</f>
        <v>115.55555555555556</v>
      </c>
      <c r="Z176" s="27">
        <v>129.99999999999997</v>
      </c>
      <c r="AA176" s="25"/>
      <c r="AB176" s="27">
        <f t="shared" si="35"/>
        <v>129.96</v>
      </c>
      <c r="AC176" s="31">
        <f t="shared" si="36"/>
        <v>0</v>
      </c>
      <c r="AD176" s="31">
        <f t="shared" si="37"/>
        <v>0</v>
      </c>
      <c r="AE176" s="31">
        <f t="shared" si="38"/>
        <v>0</v>
      </c>
      <c r="AF176" s="31">
        <f t="shared" si="39"/>
        <v>0</v>
      </c>
      <c r="AG176" s="31">
        <f t="shared" si="40"/>
        <v>0</v>
      </c>
      <c r="AH176" s="31">
        <f t="shared" si="41"/>
        <v>0</v>
      </c>
      <c r="AI176" s="31">
        <f t="shared" si="42"/>
        <v>0</v>
      </c>
      <c r="AJ176" s="31">
        <f t="shared" si="43"/>
        <v>0</v>
      </c>
      <c r="AK176" s="31">
        <f t="shared" si="44"/>
        <v>0</v>
      </c>
      <c r="AL176" s="31">
        <f t="shared" si="45"/>
        <v>0</v>
      </c>
      <c r="AM176" s="31">
        <f t="shared" si="46"/>
        <v>129.96</v>
      </c>
      <c r="AN176" s="31">
        <f t="shared" si="47"/>
        <v>0</v>
      </c>
      <c r="AO176" s="29">
        <f t="shared" si="48"/>
        <v>375.51555555555558</v>
      </c>
    </row>
    <row r="177" spans="1:41" ht="20.25" customHeight="1">
      <c r="A177" t="s">
        <v>289</v>
      </c>
      <c r="B177" s="58"/>
      <c r="C177" s="58"/>
      <c r="D177">
        <v>160</v>
      </c>
      <c r="E177" s="2">
        <v>130</v>
      </c>
      <c r="F177" s="25">
        <v>8.0833333333333339</v>
      </c>
      <c r="G177" s="26">
        <f>VLOOKUP(A177,'Prime 22'!A:T,20,0)</f>
        <v>0</v>
      </c>
      <c r="H177" s="27">
        <v>18</v>
      </c>
      <c r="J177" s="27">
        <f t="shared" si="49"/>
        <v>18</v>
      </c>
      <c r="K177" s="28"/>
      <c r="L177" s="28">
        <v>18</v>
      </c>
      <c r="M177" s="28"/>
      <c r="N177" s="28"/>
      <c r="O177" s="28"/>
      <c r="P177" s="28"/>
      <c r="Q177" s="28"/>
      <c r="R177" s="28"/>
      <c r="S177" s="28"/>
      <c r="T177" s="28"/>
      <c r="U177" s="28"/>
      <c r="V177" s="28"/>
      <c r="W177" s="29">
        <f t="shared" si="34"/>
        <v>0</v>
      </c>
      <c r="X177"/>
      <c r="Y177" s="30">
        <f>+VLOOKUP(A177,'Prime 22'!A:AI,35,0)</f>
        <v>0</v>
      </c>
      <c r="Z177" s="27">
        <v>129.99999999999997</v>
      </c>
      <c r="AA177" s="25"/>
      <c r="AB177" s="27">
        <f t="shared" si="35"/>
        <v>129.96</v>
      </c>
      <c r="AC177" s="31">
        <f t="shared" si="36"/>
        <v>0</v>
      </c>
      <c r="AD177" s="31">
        <f t="shared" si="37"/>
        <v>129.96</v>
      </c>
      <c r="AE177" s="31">
        <f t="shared" si="38"/>
        <v>0</v>
      </c>
      <c r="AF177" s="31">
        <f t="shared" si="39"/>
        <v>0</v>
      </c>
      <c r="AG177" s="31">
        <f t="shared" si="40"/>
        <v>0</v>
      </c>
      <c r="AH177" s="31">
        <f t="shared" si="41"/>
        <v>0</v>
      </c>
      <c r="AI177" s="31">
        <f t="shared" si="42"/>
        <v>0</v>
      </c>
      <c r="AJ177" s="31">
        <f t="shared" si="43"/>
        <v>0</v>
      </c>
      <c r="AK177" s="31">
        <f t="shared" si="44"/>
        <v>0</v>
      </c>
      <c r="AL177" s="31">
        <f t="shared" si="45"/>
        <v>0</v>
      </c>
      <c r="AM177" s="31">
        <f t="shared" si="46"/>
        <v>0</v>
      </c>
      <c r="AN177" s="31">
        <f t="shared" si="47"/>
        <v>0</v>
      </c>
      <c r="AO177" s="29">
        <f t="shared" si="48"/>
        <v>259.95999999999998</v>
      </c>
    </row>
    <row r="178" spans="1:41" ht="20.25" customHeight="1">
      <c r="A178" t="s">
        <v>290</v>
      </c>
      <c r="D178">
        <v>260</v>
      </c>
      <c r="E178" s="2">
        <v>130</v>
      </c>
      <c r="F178" s="25">
        <v>8</v>
      </c>
      <c r="G178" s="26">
        <f>VLOOKUP(A178,'Prime 22'!A:T,20,0)</f>
        <v>0</v>
      </c>
      <c r="H178" s="27">
        <v>18</v>
      </c>
      <c r="J178" s="27">
        <f t="shared" si="49"/>
        <v>18</v>
      </c>
      <c r="K178" s="28"/>
      <c r="L178" s="28"/>
      <c r="M178" s="28"/>
      <c r="N178" s="28"/>
      <c r="O178" s="28"/>
      <c r="P178" s="28"/>
      <c r="Q178" s="134"/>
      <c r="R178" s="136">
        <v>10</v>
      </c>
      <c r="S178" s="136">
        <v>8</v>
      </c>
      <c r="T178" s="136"/>
      <c r="U178" s="28"/>
      <c r="V178" s="28"/>
      <c r="W178" s="29">
        <f t="shared" si="34"/>
        <v>0</v>
      </c>
      <c r="X178"/>
      <c r="Y178" s="30">
        <f>+VLOOKUP(A178,'Prime 22'!A:AI,35,0)</f>
        <v>0</v>
      </c>
      <c r="Z178" s="27">
        <v>129.99999999999997</v>
      </c>
      <c r="AA178" s="25"/>
      <c r="AB178" s="27">
        <f t="shared" si="35"/>
        <v>129.96</v>
      </c>
      <c r="AC178" s="31">
        <f t="shared" si="36"/>
        <v>0</v>
      </c>
      <c r="AD178" s="31">
        <f t="shared" si="37"/>
        <v>0</v>
      </c>
      <c r="AE178" s="31">
        <f t="shared" si="38"/>
        <v>0</v>
      </c>
      <c r="AF178" s="31">
        <f t="shared" si="39"/>
        <v>0</v>
      </c>
      <c r="AG178" s="31">
        <f t="shared" si="40"/>
        <v>0</v>
      </c>
      <c r="AH178" s="31">
        <f t="shared" si="41"/>
        <v>0</v>
      </c>
      <c r="AI178" s="31">
        <f t="shared" si="42"/>
        <v>0</v>
      </c>
      <c r="AJ178" s="31">
        <f t="shared" si="43"/>
        <v>72.2</v>
      </c>
      <c r="AK178" s="31">
        <f t="shared" si="44"/>
        <v>57.76</v>
      </c>
      <c r="AL178" s="31">
        <f t="shared" si="45"/>
        <v>0</v>
      </c>
      <c r="AM178" s="31">
        <f t="shared" si="46"/>
        <v>0</v>
      </c>
      <c r="AN178" s="31">
        <f t="shared" si="47"/>
        <v>0</v>
      </c>
      <c r="AO178" s="29">
        <f t="shared" si="48"/>
        <v>259.95999999999998</v>
      </c>
    </row>
    <row r="179" spans="1:41" ht="20.25" customHeight="1">
      <c r="A179" t="s">
        <v>291</v>
      </c>
      <c r="D179">
        <v>281</v>
      </c>
      <c r="E179" s="2">
        <v>130</v>
      </c>
      <c r="F179" s="25">
        <v>8</v>
      </c>
      <c r="G179" s="26">
        <f>VLOOKUP(A179,'Prime 22'!A:T,20,0)</f>
        <v>0</v>
      </c>
      <c r="H179" s="27">
        <v>18</v>
      </c>
      <c r="J179" s="27">
        <f t="shared" si="49"/>
        <v>18</v>
      </c>
      <c r="K179" s="28"/>
      <c r="L179" s="28"/>
      <c r="M179" s="28"/>
      <c r="N179" s="28"/>
      <c r="O179" s="136">
        <v>18</v>
      </c>
      <c r="P179" s="28"/>
      <c r="Q179" s="28"/>
      <c r="R179" s="28"/>
      <c r="S179" s="28"/>
      <c r="T179" s="28"/>
      <c r="U179" s="28"/>
      <c r="V179" s="28"/>
      <c r="W179" s="29">
        <f t="shared" si="34"/>
        <v>0</v>
      </c>
      <c r="X179"/>
      <c r="Y179" s="30">
        <f>+VLOOKUP(A179,'Prime 22'!A:AI,35,0)</f>
        <v>0</v>
      </c>
      <c r="Z179" s="27">
        <v>129.99999999999997</v>
      </c>
      <c r="AA179" s="25"/>
      <c r="AB179" s="27">
        <f t="shared" si="35"/>
        <v>129.96</v>
      </c>
      <c r="AC179" s="31">
        <f t="shared" si="36"/>
        <v>0</v>
      </c>
      <c r="AD179" s="31">
        <f t="shared" si="37"/>
        <v>0</v>
      </c>
      <c r="AE179" s="31">
        <f t="shared" si="38"/>
        <v>0</v>
      </c>
      <c r="AF179" s="31">
        <f t="shared" si="39"/>
        <v>0</v>
      </c>
      <c r="AG179" s="31">
        <f t="shared" si="40"/>
        <v>129.96</v>
      </c>
      <c r="AH179" s="31">
        <f t="shared" si="41"/>
        <v>0</v>
      </c>
      <c r="AI179" s="31">
        <f t="shared" si="42"/>
        <v>0</v>
      </c>
      <c r="AJ179" s="31">
        <f t="shared" si="43"/>
        <v>0</v>
      </c>
      <c r="AK179" s="31">
        <f t="shared" si="44"/>
        <v>0</v>
      </c>
      <c r="AL179" s="31">
        <f t="shared" si="45"/>
        <v>0</v>
      </c>
      <c r="AM179" s="31">
        <f t="shared" si="46"/>
        <v>0</v>
      </c>
      <c r="AN179" s="31">
        <f t="shared" si="47"/>
        <v>0</v>
      </c>
      <c r="AO179" s="29">
        <f t="shared" si="48"/>
        <v>259.95999999999998</v>
      </c>
    </row>
    <row r="180" spans="1:41" ht="20.25" customHeight="1">
      <c r="A180" t="s">
        <v>292</v>
      </c>
      <c r="D180">
        <v>160</v>
      </c>
      <c r="E180" s="2">
        <v>130</v>
      </c>
      <c r="F180" s="25">
        <v>7.916666666666667</v>
      </c>
      <c r="G180" s="26">
        <f>VLOOKUP(A180,'Prime 22'!A:T,20,0)</f>
        <v>1</v>
      </c>
      <c r="H180" s="27">
        <v>18</v>
      </c>
      <c r="J180" s="27">
        <f t="shared" si="49"/>
        <v>18</v>
      </c>
      <c r="K180" s="28">
        <v>18</v>
      </c>
      <c r="L180" s="28"/>
      <c r="M180" s="28"/>
      <c r="N180" s="28"/>
      <c r="O180" s="28"/>
      <c r="P180" s="28"/>
      <c r="Q180" s="28"/>
      <c r="R180" s="28"/>
      <c r="S180" s="28"/>
      <c r="T180" s="28"/>
      <c r="U180" s="28"/>
      <c r="V180" s="28"/>
      <c r="W180" s="29">
        <f t="shared" si="34"/>
        <v>1</v>
      </c>
      <c r="X180"/>
      <c r="Y180" s="30">
        <f>+VLOOKUP(A180,'Prime 22'!A:AI,35,0)</f>
        <v>7.2222222222222285</v>
      </c>
      <c r="Z180" s="27">
        <v>129.99999999999997</v>
      </c>
      <c r="AA180" s="25"/>
      <c r="AB180" s="27">
        <f t="shared" si="35"/>
        <v>129.96</v>
      </c>
      <c r="AC180" s="31">
        <f t="shared" si="36"/>
        <v>129.96</v>
      </c>
      <c r="AD180" s="31">
        <f t="shared" si="37"/>
        <v>0</v>
      </c>
      <c r="AE180" s="31">
        <f t="shared" si="38"/>
        <v>0</v>
      </c>
      <c r="AF180" s="31">
        <f t="shared" si="39"/>
        <v>0</v>
      </c>
      <c r="AG180" s="31">
        <f t="shared" si="40"/>
        <v>0</v>
      </c>
      <c r="AH180" s="31">
        <f t="shared" si="41"/>
        <v>0</v>
      </c>
      <c r="AI180" s="31">
        <f t="shared" si="42"/>
        <v>0</v>
      </c>
      <c r="AJ180" s="31">
        <f t="shared" si="43"/>
        <v>0</v>
      </c>
      <c r="AK180" s="31">
        <f t="shared" si="44"/>
        <v>0</v>
      </c>
      <c r="AL180" s="31">
        <f t="shared" si="45"/>
        <v>0</v>
      </c>
      <c r="AM180" s="31">
        <f t="shared" si="46"/>
        <v>0</v>
      </c>
      <c r="AN180" s="31">
        <f t="shared" si="47"/>
        <v>0</v>
      </c>
      <c r="AO180" s="29">
        <f t="shared" si="48"/>
        <v>267.18222222222221</v>
      </c>
    </row>
    <row r="181" spans="1:41" ht="20.25" customHeight="1">
      <c r="A181" t="s">
        <v>293</v>
      </c>
      <c r="D181">
        <v>281</v>
      </c>
      <c r="E181" s="2">
        <v>130</v>
      </c>
      <c r="F181" s="25">
        <v>7.916666666666667</v>
      </c>
      <c r="G181" s="26">
        <f>VLOOKUP(A181,'Prime 22'!A:T,20,0)</f>
        <v>0</v>
      </c>
      <c r="H181" s="27">
        <v>18</v>
      </c>
      <c r="J181" s="27">
        <f t="shared" si="49"/>
        <v>18</v>
      </c>
      <c r="K181" s="28"/>
      <c r="L181" s="136">
        <v>18</v>
      </c>
      <c r="M181" s="28"/>
      <c r="N181" s="28"/>
      <c r="O181" s="28"/>
      <c r="P181" s="28"/>
      <c r="Q181" s="28"/>
      <c r="R181" s="28"/>
      <c r="S181" s="28"/>
      <c r="T181" s="28"/>
      <c r="U181" s="28"/>
      <c r="V181" s="28"/>
      <c r="W181" s="29">
        <f t="shared" si="34"/>
        <v>0</v>
      </c>
      <c r="X181"/>
      <c r="Y181" s="30">
        <f>+VLOOKUP(A181,'Prime 22'!A:AI,35,0)</f>
        <v>0</v>
      </c>
      <c r="Z181" s="27">
        <v>129.99999999999997</v>
      </c>
      <c r="AA181" s="25"/>
      <c r="AB181" s="27">
        <f t="shared" si="35"/>
        <v>129.96</v>
      </c>
      <c r="AC181" s="31">
        <f t="shared" si="36"/>
        <v>0</v>
      </c>
      <c r="AD181" s="31">
        <f t="shared" si="37"/>
        <v>129.96</v>
      </c>
      <c r="AE181" s="31">
        <f t="shared" si="38"/>
        <v>0</v>
      </c>
      <c r="AF181" s="31">
        <f t="shared" si="39"/>
        <v>0</v>
      </c>
      <c r="AG181" s="31">
        <f t="shared" si="40"/>
        <v>0</v>
      </c>
      <c r="AH181" s="31">
        <f t="shared" si="41"/>
        <v>0</v>
      </c>
      <c r="AI181" s="31">
        <f t="shared" si="42"/>
        <v>0</v>
      </c>
      <c r="AJ181" s="31">
        <f t="shared" si="43"/>
        <v>0</v>
      </c>
      <c r="AK181" s="31">
        <f t="shared" si="44"/>
        <v>0</v>
      </c>
      <c r="AL181" s="31">
        <f t="shared" si="45"/>
        <v>0</v>
      </c>
      <c r="AM181" s="31">
        <f t="shared" si="46"/>
        <v>0</v>
      </c>
      <c r="AN181" s="31">
        <f t="shared" si="47"/>
        <v>0</v>
      </c>
      <c r="AO181" s="29">
        <f t="shared" si="48"/>
        <v>259.95999999999998</v>
      </c>
    </row>
    <row r="182" spans="1:41" ht="20.25" customHeight="1">
      <c r="A182" t="s">
        <v>294</v>
      </c>
      <c r="B182" s="58"/>
      <c r="C182" s="58"/>
      <c r="D182">
        <v>660</v>
      </c>
      <c r="E182" s="2">
        <v>130</v>
      </c>
      <c r="F182" s="25">
        <v>7.75</v>
      </c>
      <c r="G182" s="26">
        <f>VLOOKUP(A182,'Prime 22'!A:T,20,0)</f>
        <v>0</v>
      </c>
      <c r="H182" s="27">
        <v>18</v>
      </c>
      <c r="J182" s="27">
        <f t="shared" si="49"/>
        <v>0</v>
      </c>
      <c r="K182" s="28"/>
      <c r="L182" s="28"/>
      <c r="M182" s="28"/>
      <c r="N182" s="28"/>
      <c r="O182" s="28"/>
      <c r="P182" s="28"/>
      <c r="Q182" s="28"/>
      <c r="R182" s="28"/>
      <c r="S182" s="28"/>
      <c r="T182" s="28"/>
      <c r="U182" s="28"/>
      <c r="V182" s="28"/>
      <c r="W182" s="29">
        <f t="shared" si="34"/>
        <v>18</v>
      </c>
      <c r="X182"/>
      <c r="Y182" s="30">
        <f>+VLOOKUP(A182,'Prime 22'!A:AI,35,0)</f>
        <v>0</v>
      </c>
      <c r="Z182" s="27">
        <v>129.99999999999997</v>
      </c>
      <c r="AA182" s="25"/>
      <c r="AB182" s="27">
        <f t="shared" si="35"/>
        <v>0</v>
      </c>
      <c r="AC182" s="31">
        <f t="shared" si="36"/>
        <v>0</v>
      </c>
      <c r="AD182" s="31">
        <f t="shared" si="37"/>
        <v>0</v>
      </c>
      <c r="AE182" s="31">
        <f t="shared" si="38"/>
        <v>0</v>
      </c>
      <c r="AF182" s="31">
        <f t="shared" si="39"/>
        <v>0</v>
      </c>
      <c r="AG182" s="31">
        <f t="shared" si="40"/>
        <v>0</v>
      </c>
      <c r="AH182" s="31">
        <f t="shared" si="41"/>
        <v>0</v>
      </c>
      <c r="AI182" s="31">
        <f t="shared" si="42"/>
        <v>0</v>
      </c>
      <c r="AJ182" s="31">
        <f t="shared" si="43"/>
        <v>0</v>
      </c>
      <c r="AK182" s="31">
        <f t="shared" si="44"/>
        <v>0</v>
      </c>
      <c r="AL182" s="31">
        <f t="shared" si="45"/>
        <v>0</v>
      </c>
      <c r="AM182" s="31">
        <f t="shared" si="46"/>
        <v>0</v>
      </c>
      <c r="AN182" s="31">
        <f t="shared" si="47"/>
        <v>0</v>
      </c>
      <c r="AO182" s="29">
        <f t="shared" si="48"/>
        <v>129.99999999999997</v>
      </c>
    </row>
    <row r="183" spans="1:41" ht="20.25" customHeight="1">
      <c r="A183" t="s">
        <v>295</v>
      </c>
      <c r="B183" s="58"/>
      <c r="C183" s="58"/>
      <c r="D183">
        <v>640</v>
      </c>
      <c r="E183" s="2">
        <v>130</v>
      </c>
      <c r="F183" s="25">
        <v>7.75</v>
      </c>
      <c r="G183" s="26">
        <f>VLOOKUP(A183,'Prime 22'!A:T,20,0)</f>
        <v>18</v>
      </c>
      <c r="H183" s="27">
        <v>18</v>
      </c>
      <c r="J183" s="27">
        <f t="shared" si="49"/>
        <v>8</v>
      </c>
      <c r="K183" s="28"/>
      <c r="L183" s="28">
        <v>8</v>
      </c>
      <c r="M183" s="28"/>
      <c r="N183" s="28"/>
      <c r="O183" s="28"/>
      <c r="P183" s="28"/>
      <c r="Q183" s="28"/>
      <c r="R183" s="28"/>
      <c r="S183" s="28"/>
      <c r="T183" s="28"/>
      <c r="U183" s="28"/>
      <c r="V183" s="28"/>
      <c r="W183" s="29">
        <f t="shared" si="34"/>
        <v>28</v>
      </c>
      <c r="X183"/>
      <c r="Y183" s="30">
        <f>+VLOOKUP(A183,'Prime 22'!A:AI,35,0)</f>
        <v>130</v>
      </c>
      <c r="Z183" s="27">
        <v>129.99999999999997</v>
      </c>
      <c r="AA183" s="25"/>
      <c r="AB183" s="27">
        <f t="shared" si="35"/>
        <v>57.76</v>
      </c>
      <c r="AC183" s="31">
        <f t="shared" si="36"/>
        <v>0</v>
      </c>
      <c r="AD183" s="31">
        <f t="shared" si="37"/>
        <v>57.76</v>
      </c>
      <c r="AE183" s="31">
        <f t="shared" si="38"/>
        <v>0</v>
      </c>
      <c r="AF183" s="31">
        <f t="shared" si="39"/>
        <v>0</v>
      </c>
      <c r="AG183" s="31">
        <f t="shared" si="40"/>
        <v>0</v>
      </c>
      <c r="AH183" s="31">
        <f t="shared" si="41"/>
        <v>0</v>
      </c>
      <c r="AI183" s="31">
        <f t="shared" si="42"/>
        <v>0</v>
      </c>
      <c r="AJ183" s="31">
        <f t="shared" si="43"/>
        <v>0</v>
      </c>
      <c r="AK183" s="31">
        <f t="shared" si="44"/>
        <v>0</v>
      </c>
      <c r="AL183" s="31">
        <f t="shared" si="45"/>
        <v>0</v>
      </c>
      <c r="AM183" s="31">
        <f t="shared" si="46"/>
        <v>0</v>
      </c>
      <c r="AN183" s="31">
        <f t="shared" si="47"/>
        <v>0</v>
      </c>
      <c r="AO183" s="29">
        <f t="shared" si="48"/>
        <v>317.76</v>
      </c>
    </row>
    <row r="184" spans="1:41" ht="20.25" customHeight="1">
      <c r="A184" t="s">
        <v>296</v>
      </c>
      <c r="D184">
        <v>212</v>
      </c>
      <c r="E184" s="2">
        <v>130</v>
      </c>
      <c r="F184" s="25">
        <v>7.75</v>
      </c>
      <c r="G184" s="26">
        <f>VLOOKUP(A184,'Prime 22'!A:T,20,0)</f>
        <v>2</v>
      </c>
      <c r="H184" s="27">
        <v>18</v>
      </c>
      <c r="J184" s="27">
        <f t="shared" si="49"/>
        <v>18</v>
      </c>
      <c r="K184" s="28">
        <v>18</v>
      </c>
      <c r="L184" s="28"/>
      <c r="M184" s="28"/>
      <c r="N184" s="28"/>
      <c r="O184" s="28"/>
      <c r="P184" s="28"/>
      <c r="Q184" s="28"/>
      <c r="R184" s="28"/>
      <c r="S184" s="28"/>
      <c r="T184" s="28"/>
      <c r="U184" s="28"/>
      <c r="V184" s="28"/>
      <c r="W184" s="29">
        <f t="shared" si="34"/>
        <v>2</v>
      </c>
      <c r="X184"/>
      <c r="Y184" s="30">
        <f>+VLOOKUP(A184,'Prime 22'!A:AI,35,0)</f>
        <v>14.444444444444443</v>
      </c>
      <c r="Z184" s="27">
        <v>129.99999999999997</v>
      </c>
      <c r="AA184" s="25"/>
      <c r="AB184" s="27">
        <f t="shared" si="35"/>
        <v>129.96</v>
      </c>
      <c r="AC184" s="31">
        <f t="shared" si="36"/>
        <v>129.96</v>
      </c>
      <c r="AD184" s="31">
        <f t="shared" si="37"/>
        <v>0</v>
      </c>
      <c r="AE184" s="31">
        <f t="shared" si="38"/>
        <v>0</v>
      </c>
      <c r="AF184" s="31">
        <f t="shared" si="39"/>
        <v>0</v>
      </c>
      <c r="AG184" s="31">
        <f t="shared" si="40"/>
        <v>0</v>
      </c>
      <c r="AH184" s="31">
        <f t="shared" si="41"/>
        <v>0</v>
      </c>
      <c r="AI184" s="31">
        <f t="shared" si="42"/>
        <v>0</v>
      </c>
      <c r="AJ184" s="31">
        <f t="shared" si="43"/>
        <v>0</v>
      </c>
      <c r="AK184" s="31">
        <f t="shared" si="44"/>
        <v>0</v>
      </c>
      <c r="AL184" s="31">
        <f t="shared" si="45"/>
        <v>0</v>
      </c>
      <c r="AM184" s="31">
        <f t="shared" si="46"/>
        <v>0</v>
      </c>
      <c r="AN184" s="31">
        <f t="shared" si="47"/>
        <v>0</v>
      </c>
      <c r="AO184" s="29">
        <f t="shared" si="48"/>
        <v>274.40444444444438</v>
      </c>
    </row>
    <row r="185" spans="1:41" ht="20.25" customHeight="1">
      <c r="A185" t="s">
        <v>297</v>
      </c>
      <c r="D185">
        <v>215</v>
      </c>
      <c r="E185" s="2">
        <v>130</v>
      </c>
      <c r="F185" s="25">
        <v>7.75</v>
      </c>
      <c r="G185" s="26">
        <f>VLOOKUP(A185,'Prime 22'!A:T,20,0)</f>
        <v>0</v>
      </c>
      <c r="H185" s="27">
        <v>18</v>
      </c>
      <c r="J185" s="27">
        <f t="shared" si="49"/>
        <v>18</v>
      </c>
      <c r="K185" s="134"/>
      <c r="L185" s="28"/>
      <c r="M185" s="28"/>
      <c r="N185" s="136">
        <v>18</v>
      </c>
      <c r="O185" s="28"/>
      <c r="P185" s="28"/>
      <c r="Q185" s="28"/>
      <c r="R185" s="28"/>
      <c r="S185" s="28"/>
      <c r="T185" s="28"/>
      <c r="U185" s="28"/>
      <c r="V185" s="28"/>
      <c r="W185" s="29">
        <f t="shared" si="34"/>
        <v>0</v>
      </c>
      <c r="X185"/>
      <c r="Y185" s="30">
        <f>+VLOOKUP(A185,'Prime 22'!A:AI,35,0)</f>
        <v>0</v>
      </c>
      <c r="Z185" s="27">
        <v>129.99999999999997</v>
      </c>
      <c r="AA185" s="25"/>
      <c r="AB185" s="27">
        <f t="shared" si="35"/>
        <v>129.96</v>
      </c>
      <c r="AC185" s="31">
        <f t="shared" si="36"/>
        <v>0</v>
      </c>
      <c r="AD185" s="31">
        <f t="shared" si="37"/>
        <v>0</v>
      </c>
      <c r="AE185" s="31">
        <f t="shared" si="38"/>
        <v>0</v>
      </c>
      <c r="AF185" s="31">
        <f t="shared" si="39"/>
        <v>129.96</v>
      </c>
      <c r="AG185" s="31">
        <f t="shared" si="40"/>
        <v>0</v>
      </c>
      <c r="AH185" s="31">
        <f t="shared" si="41"/>
        <v>0</v>
      </c>
      <c r="AI185" s="31">
        <f t="shared" si="42"/>
        <v>0</v>
      </c>
      <c r="AJ185" s="31">
        <f t="shared" si="43"/>
        <v>0</v>
      </c>
      <c r="AK185" s="31">
        <f t="shared" si="44"/>
        <v>0</v>
      </c>
      <c r="AL185" s="31">
        <f t="shared" si="45"/>
        <v>0</v>
      </c>
      <c r="AM185" s="31">
        <f t="shared" si="46"/>
        <v>0</v>
      </c>
      <c r="AN185" s="31">
        <f t="shared" si="47"/>
        <v>0</v>
      </c>
      <c r="AO185" s="29">
        <f t="shared" si="48"/>
        <v>259.95999999999998</v>
      </c>
    </row>
    <row r="186" spans="1:41" ht="20.25" customHeight="1">
      <c r="A186" t="s">
        <v>298</v>
      </c>
      <c r="B186" s="58"/>
      <c r="C186" s="58"/>
      <c r="D186">
        <v>160</v>
      </c>
      <c r="E186" s="2">
        <v>130</v>
      </c>
      <c r="F186" s="25">
        <v>7.666666666666667</v>
      </c>
      <c r="G186" s="26">
        <f>VLOOKUP(A186,'Prime 22'!A:T,20,0)</f>
        <v>0</v>
      </c>
      <c r="H186" s="27">
        <v>18</v>
      </c>
      <c r="J186" s="27">
        <f t="shared" si="49"/>
        <v>18</v>
      </c>
      <c r="K186" s="28"/>
      <c r="L186" s="28"/>
      <c r="M186" s="28"/>
      <c r="N186" s="28"/>
      <c r="O186" s="28">
        <v>18</v>
      </c>
      <c r="P186" s="28"/>
      <c r="Q186" s="28"/>
      <c r="R186" s="28"/>
      <c r="S186" s="28"/>
      <c r="T186" s="28"/>
      <c r="U186" s="28"/>
      <c r="V186" s="28"/>
      <c r="W186" s="29">
        <f t="shared" si="34"/>
        <v>0</v>
      </c>
      <c r="X186"/>
      <c r="Y186" s="30">
        <f>+VLOOKUP(A186,'Prime 22'!A:AI,35,0)</f>
        <v>0</v>
      </c>
      <c r="Z186" s="27">
        <v>129.99999999999997</v>
      </c>
      <c r="AA186" s="25"/>
      <c r="AB186" s="27">
        <f t="shared" si="35"/>
        <v>129.96</v>
      </c>
      <c r="AC186" s="31">
        <f t="shared" si="36"/>
        <v>0</v>
      </c>
      <c r="AD186" s="31">
        <f t="shared" si="37"/>
        <v>0</v>
      </c>
      <c r="AE186" s="31">
        <f t="shared" si="38"/>
        <v>0</v>
      </c>
      <c r="AF186" s="31">
        <f t="shared" si="39"/>
        <v>0</v>
      </c>
      <c r="AG186" s="31">
        <f t="shared" si="40"/>
        <v>129.96</v>
      </c>
      <c r="AH186" s="31">
        <f t="shared" si="41"/>
        <v>0</v>
      </c>
      <c r="AI186" s="31">
        <f t="shared" si="42"/>
        <v>0</v>
      </c>
      <c r="AJ186" s="31">
        <f t="shared" si="43"/>
        <v>0</v>
      </c>
      <c r="AK186" s="31">
        <f t="shared" si="44"/>
        <v>0</v>
      </c>
      <c r="AL186" s="31">
        <f t="shared" si="45"/>
        <v>0</v>
      </c>
      <c r="AM186" s="31">
        <f t="shared" si="46"/>
        <v>0</v>
      </c>
      <c r="AN186" s="31">
        <f t="shared" si="47"/>
        <v>0</v>
      </c>
      <c r="AO186" s="29">
        <f t="shared" si="48"/>
        <v>259.95999999999998</v>
      </c>
    </row>
    <row r="187" spans="1:41" ht="20.25" customHeight="1">
      <c r="A187" t="s">
        <v>299</v>
      </c>
      <c r="D187">
        <v>160</v>
      </c>
      <c r="E187" s="2">
        <v>130</v>
      </c>
      <c r="F187" s="25">
        <v>7.666666666666667</v>
      </c>
      <c r="G187" s="26">
        <f>VLOOKUP(A187,'Prime 22'!A:T,20,0)</f>
        <v>0</v>
      </c>
      <c r="H187" s="27">
        <v>18</v>
      </c>
      <c r="J187" s="27">
        <f t="shared" si="49"/>
        <v>18</v>
      </c>
      <c r="K187" s="28"/>
      <c r="L187" s="28"/>
      <c r="M187" s="28"/>
      <c r="N187" s="28"/>
      <c r="O187" s="28"/>
      <c r="P187" s="28"/>
      <c r="Q187" s="28"/>
      <c r="R187" s="28"/>
      <c r="S187" s="136">
        <v>18</v>
      </c>
      <c r="T187" s="28"/>
      <c r="U187" s="28"/>
      <c r="V187" s="28"/>
      <c r="W187" s="29">
        <f t="shared" si="34"/>
        <v>0</v>
      </c>
      <c r="X187"/>
      <c r="Y187" s="30">
        <f>+VLOOKUP(A187,'Prime 22'!A:AI,35,0)</f>
        <v>0</v>
      </c>
      <c r="Z187" s="27">
        <v>129.99999999999997</v>
      </c>
      <c r="AA187" s="25"/>
      <c r="AB187" s="27">
        <f t="shared" si="35"/>
        <v>129.96</v>
      </c>
      <c r="AC187" s="31">
        <f t="shared" si="36"/>
        <v>0</v>
      </c>
      <c r="AD187" s="31">
        <f t="shared" si="37"/>
        <v>0</v>
      </c>
      <c r="AE187" s="31">
        <f t="shared" si="38"/>
        <v>0</v>
      </c>
      <c r="AF187" s="31">
        <f t="shared" si="39"/>
        <v>0</v>
      </c>
      <c r="AG187" s="31">
        <f t="shared" si="40"/>
        <v>0</v>
      </c>
      <c r="AH187" s="31">
        <f t="shared" si="41"/>
        <v>0</v>
      </c>
      <c r="AI187" s="31">
        <f t="shared" si="42"/>
        <v>0</v>
      </c>
      <c r="AJ187" s="31">
        <f t="shared" si="43"/>
        <v>0</v>
      </c>
      <c r="AK187" s="31">
        <f t="shared" si="44"/>
        <v>129.96</v>
      </c>
      <c r="AL187" s="31">
        <f t="shared" si="45"/>
        <v>0</v>
      </c>
      <c r="AM187" s="31">
        <f t="shared" si="46"/>
        <v>0</v>
      </c>
      <c r="AN187" s="31">
        <f t="shared" si="47"/>
        <v>0</v>
      </c>
      <c r="AO187" s="29">
        <f t="shared" si="48"/>
        <v>259.95999999999998</v>
      </c>
    </row>
    <row r="188" spans="1:41" ht="20.25" customHeight="1">
      <c r="A188" t="s">
        <v>300</v>
      </c>
      <c r="B188" s="58"/>
      <c r="C188" s="58"/>
      <c r="D188">
        <v>160</v>
      </c>
      <c r="E188" s="2">
        <v>130</v>
      </c>
      <c r="F188" s="25">
        <v>7.583333333333333</v>
      </c>
      <c r="G188" s="26">
        <f>VLOOKUP(A188,'Prime 22'!A:T,20,0)</f>
        <v>0</v>
      </c>
      <c r="H188" s="27">
        <v>18</v>
      </c>
      <c r="J188" s="27">
        <f t="shared" si="49"/>
        <v>10</v>
      </c>
      <c r="K188" s="28"/>
      <c r="L188" s="28"/>
      <c r="M188" s="28"/>
      <c r="N188" s="28"/>
      <c r="O188" s="28"/>
      <c r="P188" s="28"/>
      <c r="Q188" s="28"/>
      <c r="R188" s="28"/>
      <c r="S188" s="28"/>
      <c r="T188" s="28"/>
      <c r="U188" s="28">
        <v>10</v>
      </c>
      <c r="V188" s="28"/>
      <c r="W188" s="29">
        <f t="shared" si="34"/>
        <v>8</v>
      </c>
      <c r="X188"/>
      <c r="Y188" s="30">
        <f>+VLOOKUP(A188,'Prime 22'!A:AI,35,0)</f>
        <v>0</v>
      </c>
      <c r="Z188" s="27">
        <v>129.99999999999997</v>
      </c>
      <c r="AA188" s="25"/>
      <c r="AB188" s="27">
        <f t="shared" si="35"/>
        <v>72.2</v>
      </c>
      <c r="AC188" s="31">
        <f t="shared" si="36"/>
        <v>0</v>
      </c>
      <c r="AD188" s="31">
        <f t="shared" si="37"/>
        <v>0</v>
      </c>
      <c r="AE188" s="31">
        <f t="shared" si="38"/>
        <v>0</v>
      </c>
      <c r="AF188" s="31">
        <f t="shared" si="39"/>
        <v>0</v>
      </c>
      <c r="AG188" s="31">
        <f t="shared" si="40"/>
        <v>0</v>
      </c>
      <c r="AH188" s="31">
        <f t="shared" si="41"/>
        <v>0</v>
      </c>
      <c r="AI188" s="31">
        <f t="shared" si="42"/>
        <v>0</v>
      </c>
      <c r="AJ188" s="31">
        <f t="shared" si="43"/>
        <v>0</v>
      </c>
      <c r="AK188" s="31">
        <f t="shared" si="44"/>
        <v>0</v>
      </c>
      <c r="AL188" s="31">
        <f t="shared" si="45"/>
        <v>0</v>
      </c>
      <c r="AM188" s="31">
        <f t="shared" si="46"/>
        <v>72.2</v>
      </c>
      <c r="AN188" s="31">
        <f t="shared" si="47"/>
        <v>0</v>
      </c>
      <c r="AO188" s="29">
        <f t="shared" si="48"/>
        <v>202.2</v>
      </c>
    </row>
    <row r="189" spans="1:41" ht="20.25" customHeight="1">
      <c r="A189" t="s">
        <v>301</v>
      </c>
      <c r="D189">
        <v>160</v>
      </c>
      <c r="E189" s="2">
        <v>130</v>
      </c>
      <c r="F189" s="25">
        <v>7.083333333333333</v>
      </c>
      <c r="G189" s="26">
        <f>VLOOKUP(A189,'Prime 22'!A:T,20,0)</f>
        <v>0</v>
      </c>
      <c r="H189" s="27">
        <v>18</v>
      </c>
      <c r="J189" s="27">
        <f t="shared" si="49"/>
        <v>18</v>
      </c>
      <c r="K189" s="28"/>
      <c r="L189" s="28"/>
      <c r="M189" s="28"/>
      <c r="N189" s="136">
        <v>18</v>
      </c>
      <c r="O189" s="28"/>
      <c r="P189" s="28"/>
      <c r="Q189" s="28"/>
      <c r="R189" s="28"/>
      <c r="S189" s="28"/>
      <c r="T189" s="28"/>
      <c r="U189" s="28"/>
      <c r="V189" s="28"/>
      <c r="W189" s="29">
        <f t="shared" si="34"/>
        <v>0</v>
      </c>
      <c r="X189"/>
      <c r="Y189" s="30">
        <f>+VLOOKUP(A189,'Prime 22'!A:AI,35,0)</f>
        <v>0</v>
      </c>
      <c r="Z189" s="27">
        <v>129.99999999999997</v>
      </c>
      <c r="AA189" s="25"/>
      <c r="AB189" s="27">
        <f t="shared" si="35"/>
        <v>129.96</v>
      </c>
      <c r="AC189" s="31">
        <f t="shared" si="36"/>
        <v>0</v>
      </c>
      <c r="AD189" s="31">
        <f t="shared" si="37"/>
        <v>0</v>
      </c>
      <c r="AE189" s="31">
        <f t="shared" si="38"/>
        <v>0</v>
      </c>
      <c r="AF189" s="31">
        <f t="shared" si="39"/>
        <v>129.96</v>
      </c>
      <c r="AG189" s="31">
        <f t="shared" si="40"/>
        <v>0</v>
      </c>
      <c r="AH189" s="31">
        <f t="shared" si="41"/>
        <v>0</v>
      </c>
      <c r="AI189" s="31">
        <f t="shared" si="42"/>
        <v>0</v>
      </c>
      <c r="AJ189" s="31">
        <f t="shared" si="43"/>
        <v>0</v>
      </c>
      <c r="AK189" s="31">
        <f t="shared" si="44"/>
        <v>0</v>
      </c>
      <c r="AL189" s="31">
        <f t="shared" si="45"/>
        <v>0</v>
      </c>
      <c r="AM189" s="31">
        <f t="shared" si="46"/>
        <v>0</v>
      </c>
      <c r="AN189" s="31">
        <f t="shared" si="47"/>
        <v>0</v>
      </c>
      <c r="AO189" s="29">
        <f t="shared" si="48"/>
        <v>259.95999999999998</v>
      </c>
    </row>
    <row r="190" spans="1:41" ht="20.25" customHeight="1">
      <c r="A190" t="s">
        <v>302</v>
      </c>
      <c r="B190" s="58"/>
      <c r="D190">
        <v>160</v>
      </c>
      <c r="E190" s="2">
        <v>130</v>
      </c>
      <c r="F190" s="25">
        <v>7.25</v>
      </c>
      <c r="G190" s="26">
        <f>VLOOKUP(A190,'Prime 22'!A:T,20,0)</f>
        <v>0</v>
      </c>
      <c r="H190" s="27">
        <v>18</v>
      </c>
      <c r="J190" s="27">
        <f t="shared" si="49"/>
        <v>18</v>
      </c>
      <c r="K190" s="28">
        <v>18</v>
      </c>
      <c r="L190" s="28"/>
      <c r="M190" s="28"/>
      <c r="N190" s="28"/>
      <c r="O190" s="28"/>
      <c r="P190" s="28"/>
      <c r="Q190" s="28"/>
      <c r="R190" s="28"/>
      <c r="S190" s="28"/>
      <c r="T190" s="28"/>
      <c r="U190" s="28"/>
      <c r="V190" s="28"/>
      <c r="W190" s="29">
        <f t="shared" si="34"/>
        <v>0</v>
      </c>
      <c r="X190"/>
      <c r="Y190" s="30">
        <f>+VLOOKUP(A190,'Prime 22'!A:AI,35,0)</f>
        <v>0</v>
      </c>
      <c r="Z190" s="27">
        <v>129.99999999999997</v>
      </c>
      <c r="AA190" s="25"/>
      <c r="AB190" s="27">
        <f t="shared" si="35"/>
        <v>129.96</v>
      </c>
      <c r="AC190" s="31">
        <f t="shared" si="36"/>
        <v>129.96</v>
      </c>
      <c r="AD190" s="31">
        <f t="shared" si="37"/>
        <v>0</v>
      </c>
      <c r="AE190" s="31">
        <f t="shared" si="38"/>
        <v>0</v>
      </c>
      <c r="AF190" s="31">
        <f t="shared" si="39"/>
        <v>0</v>
      </c>
      <c r="AG190" s="31">
        <f t="shared" si="40"/>
        <v>0</v>
      </c>
      <c r="AH190" s="31">
        <f t="shared" si="41"/>
        <v>0</v>
      </c>
      <c r="AI190" s="31">
        <f t="shared" si="42"/>
        <v>0</v>
      </c>
      <c r="AJ190" s="31">
        <f t="shared" si="43"/>
        <v>0</v>
      </c>
      <c r="AK190" s="31">
        <f t="shared" si="44"/>
        <v>0</v>
      </c>
      <c r="AL190" s="31">
        <f t="shared" si="45"/>
        <v>0</v>
      </c>
      <c r="AM190" s="31">
        <f t="shared" si="46"/>
        <v>0</v>
      </c>
      <c r="AN190" s="31">
        <f t="shared" si="47"/>
        <v>0</v>
      </c>
      <c r="AO190" s="29">
        <f t="shared" si="48"/>
        <v>259.95999999999998</v>
      </c>
    </row>
    <row r="191" spans="1:41" ht="20.25" customHeight="1">
      <c r="A191" t="s">
        <v>303</v>
      </c>
      <c r="D191">
        <v>972</v>
      </c>
      <c r="E191" s="2">
        <v>130</v>
      </c>
      <c r="F191" s="25">
        <v>8.25</v>
      </c>
      <c r="G191" s="26">
        <f>VLOOKUP(A191,'Prime 22'!A:T,20,0)</f>
        <v>0</v>
      </c>
      <c r="H191" s="27">
        <v>18</v>
      </c>
      <c r="J191" s="27">
        <f>SUM(K191:V191)</f>
        <v>0</v>
      </c>
      <c r="K191" s="28"/>
      <c r="L191" s="28"/>
      <c r="M191" s="28"/>
      <c r="N191" s="28"/>
      <c r="O191" s="28"/>
      <c r="P191" s="28"/>
      <c r="Q191" s="28"/>
      <c r="R191" s="28"/>
      <c r="S191" s="28"/>
      <c r="T191" s="28"/>
      <c r="U191" s="28"/>
      <c r="V191" s="28"/>
      <c r="W191" s="29">
        <f t="shared" si="34"/>
        <v>18</v>
      </c>
      <c r="X191"/>
      <c r="Y191" s="30">
        <f>+VLOOKUP(A191,'Prime 22'!A:AI,35,0)</f>
        <v>0</v>
      </c>
      <c r="Z191" s="27">
        <v>129.99999999999997</v>
      </c>
      <c r="AA191" s="25"/>
      <c r="AB191" s="27">
        <f t="shared" si="35"/>
        <v>0</v>
      </c>
      <c r="AC191" s="31">
        <f t="shared" si="36"/>
        <v>0</v>
      </c>
      <c r="AD191" s="31">
        <f t="shared" si="37"/>
        <v>0</v>
      </c>
      <c r="AE191" s="31">
        <f t="shared" si="38"/>
        <v>0</v>
      </c>
      <c r="AF191" s="31">
        <f t="shared" si="39"/>
        <v>0</v>
      </c>
      <c r="AG191" s="31">
        <f t="shared" si="40"/>
        <v>0</v>
      </c>
      <c r="AH191" s="31">
        <f t="shared" si="41"/>
        <v>0</v>
      </c>
      <c r="AI191" s="31">
        <f t="shared" si="42"/>
        <v>0</v>
      </c>
      <c r="AJ191" s="31">
        <f t="shared" si="43"/>
        <v>0</v>
      </c>
      <c r="AK191" s="31">
        <f t="shared" si="44"/>
        <v>0</v>
      </c>
      <c r="AL191" s="31">
        <f t="shared" si="45"/>
        <v>0</v>
      </c>
      <c r="AM191" s="31">
        <f t="shared" si="46"/>
        <v>0</v>
      </c>
      <c r="AN191" s="31">
        <f t="shared" si="47"/>
        <v>0</v>
      </c>
      <c r="AO191" s="29">
        <f t="shared" si="48"/>
        <v>129.99999999999997</v>
      </c>
    </row>
    <row r="192" spans="1:41" ht="20.25" customHeight="1">
      <c r="A192" t="s">
        <v>304</v>
      </c>
      <c r="D192">
        <v>281</v>
      </c>
      <c r="E192" s="2">
        <v>130</v>
      </c>
      <c r="F192" s="25">
        <v>7.166666666666667</v>
      </c>
      <c r="G192" s="26">
        <f>VLOOKUP(A192,'Prime 22'!A:T,20,0)</f>
        <v>0</v>
      </c>
      <c r="H192" s="27">
        <v>18</v>
      </c>
      <c r="J192" s="27">
        <f t="shared" si="49"/>
        <v>18</v>
      </c>
      <c r="K192" s="28"/>
      <c r="L192" s="28"/>
      <c r="M192" s="28"/>
      <c r="N192" s="28"/>
      <c r="O192" s="28"/>
      <c r="P192" s="28"/>
      <c r="Q192" s="28"/>
      <c r="R192" s="28"/>
      <c r="S192" s="136">
        <v>18</v>
      </c>
      <c r="T192" s="28"/>
      <c r="U192" s="28"/>
      <c r="V192" s="28"/>
      <c r="W192" s="29">
        <f t="shared" si="34"/>
        <v>0</v>
      </c>
      <c r="X192"/>
      <c r="Y192" s="30">
        <f>+VLOOKUP(A192,'Prime 22'!A:AI,35,0)</f>
        <v>0</v>
      </c>
      <c r="Z192" s="27">
        <v>129.99999999999997</v>
      </c>
      <c r="AA192" s="25"/>
      <c r="AB192" s="27">
        <f t="shared" si="35"/>
        <v>129.96</v>
      </c>
      <c r="AC192" s="31">
        <f t="shared" si="36"/>
        <v>0</v>
      </c>
      <c r="AD192" s="31">
        <f t="shared" si="37"/>
        <v>0</v>
      </c>
      <c r="AE192" s="31">
        <f t="shared" si="38"/>
        <v>0</v>
      </c>
      <c r="AF192" s="31">
        <f t="shared" si="39"/>
        <v>0</v>
      </c>
      <c r="AG192" s="31">
        <f t="shared" si="40"/>
        <v>0</v>
      </c>
      <c r="AH192" s="31">
        <f t="shared" si="41"/>
        <v>0</v>
      </c>
      <c r="AI192" s="31">
        <f t="shared" si="42"/>
        <v>0</v>
      </c>
      <c r="AJ192" s="31">
        <f t="shared" si="43"/>
        <v>0</v>
      </c>
      <c r="AK192" s="31">
        <f t="shared" si="44"/>
        <v>129.96</v>
      </c>
      <c r="AL192" s="31">
        <f t="shared" si="45"/>
        <v>0</v>
      </c>
      <c r="AM192" s="31">
        <f t="shared" si="46"/>
        <v>0</v>
      </c>
      <c r="AN192" s="31">
        <f t="shared" si="47"/>
        <v>0</v>
      </c>
      <c r="AO192" s="29">
        <f t="shared" si="48"/>
        <v>259.95999999999998</v>
      </c>
    </row>
    <row r="193" spans="1:41" ht="20.25" customHeight="1">
      <c r="A193" t="s">
        <v>305</v>
      </c>
      <c r="D193">
        <v>972</v>
      </c>
      <c r="E193" s="2">
        <v>130</v>
      </c>
      <c r="F193" s="25">
        <v>6.166666666666667</v>
      </c>
      <c r="G193" s="26">
        <f>VLOOKUP(A193,'Prime 22'!A:T,20,0)</f>
        <v>0</v>
      </c>
      <c r="H193" s="27">
        <v>18</v>
      </c>
      <c r="J193" s="27">
        <f t="shared" si="49"/>
        <v>18</v>
      </c>
      <c r="K193" s="28"/>
      <c r="L193" s="28"/>
      <c r="M193" s="28"/>
      <c r="N193" s="28"/>
      <c r="O193" s="136">
        <v>18</v>
      </c>
      <c r="P193" s="28"/>
      <c r="Q193" s="28"/>
      <c r="R193" s="28"/>
      <c r="S193" s="28"/>
      <c r="T193" s="28"/>
      <c r="U193" s="28"/>
      <c r="V193" s="28"/>
      <c r="W193" s="29">
        <f t="shared" si="34"/>
        <v>0</v>
      </c>
      <c r="X193"/>
      <c r="Y193" s="30">
        <f>+VLOOKUP(A193,'Prime 22'!A:AI,35,0)</f>
        <v>0</v>
      </c>
      <c r="Z193" s="27">
        <v>129.99999999999997</v>
      </c>
      <c r="AA193" s="25"/>
      <c r="AB193" s="27">
        <f t="shared" si="35"/>
        <v>129.96</v>
      </c>
      <c r="AC193" s="31">
        <f t="shared" si="36"/>
        <v>0</v>
      </c>
      <c r="AD193" s="31">
        <f t="shared" si="37"/>
        <v>0</v>
      </c>
      <c r="AE193" s="31">
        <f t="shared" si="38"/>
        <v>0</v>
      </c>
      <c r="AF193" s="31">
        <f t="shared" si="39"/>
        <v>0</v>
      </c>
      <c r="AG193" s="31">
        <f t="shared" si="40"/>
        <v>129.96</v>
      </c>
      <c r="AH193" s="31">
        <f t="shared" si="41"/>
        <v>0</v>
      </c>
      <c r="AI193" s="31">
        <f t="shared" si="42"/>
        <v>0</v>
      </c>
      <c r="AJ193" s="31">
        <f t="shared" si="43"/>
        <v>0</v>
      </c>
      <c r="AK193" s="31">
        <f t="shared" si="44"/>
        <v>0</v>
      </c>
      <c r="AL193" s="31">
        <f t="shared" si="45"/>
        <v>0</v>
      </c>
      <c r="AM193" s="31">
        <f t="shared" si="46"/>
        <v>0</v>
      </c>
      <c r="AN193" s="31">
        <f t="shared" si="47"/>
        <v>0</v>
      </c>
      <c r="AO193" s="29">
        <f t="shared" si="48"/>
        <v>259.95999999999998</v>
      </c>
    </row>
    <row r="194" spans="1:41" ht="20.25" customHeight="1">
      <c r="A194" t="s">
        <v>306</v>
      </c>
      <c r="B194" s="58"/>
      <c r="C194" s="58"/>
      <c r="D194">
        <v>281</v>
      </c>
      <c r="E194" s="2">
        <v>130</v>
      </c>
      <c r="F194" s="25">
        <v>6.083333333333333</v>
      </c>
      <c r="G194" s="26">
        <f>VLOOKUP(A194,'Prime 22'!A:T,20,0)</f>
        <v>18</v>
      </c>
      <c r="H194" s="27">
        <v>18</v>
      </c>
      <c r="J194" s="27">
        <f t="shared" si="49"/>
        <v>18</v>
      </c>
      <c r="K194" s="28"/>
      <c r="L194" s="28">
        <v>18</v>
      </c>
      <c r="M194" s="28"/>
      <c r="N194" s="28"/>
      <c r="O194" s="28"/>
      <c r="P194" s="28"/>
      <c r="Q194" s="28"/>
      <c r="R194" s="28"/>
      <c r="S194" s="28"/>
      <c r="T194" s="28"/>
      <c r="U194" s="28"/>
      <c r="V194" s="28"/>
      <c r="W194" s="29">
        <f t="shared" si="34"/>
        <v>18</v>
      </c>
      <c r="X194"/>
      <c r="Y194" s="30">
        <f>+VLOOKUP(A194,'Prime 22'!A:AI,35,0)</f>
        <v>130</v>
      </c>
      <c r="Z194" s="27">
        <v>129.99999999999997</v>
      </c>
      <c r="AA194" s="25"/>
      <c r="AB194" s="27">
        <f t="shared" si="35"/>
        <v>129.96</v>
      </c>
      <c r="AC194" s="31">
        <f t="shared" si="36"/>
        <v>0</v>
      </c>
      <c r="AD194" s="31">
        <f t="shared" si="37"/>
        <v>129.96</v>
      </c>
      <c r="AE194" s="31">
        <f t="shared" si="38"/>
        <v>0</v>
      </c>
      <c r="AF194" s="31">
        <f t="shared" si="39"/>
        <v>0</v>
      </c>
      <c r="AG194" s="31">
        <f t="shared" si="40"/>
        <v>0</v>
      </c>
      <c r="AH194" s="31">
        <f t="shared" si="41"/>
        <v>0</v>
      </c>
      <c r="AI194" s="31">
        <f t="shared" si="42"/>
        <v>0</v>
      </c>
      <c r="AJ194" s="31">
        <f t="shared" si="43"/>
        <v>0</v>
      </c>
      <c r="AK194" s="31">
        <f t="shared" si="44"/>
        <v>0</v>
      </c>
      <c r="AL194" s="31">
        <f t="shared" si="45"/>
        <v>0</v>
      </c>
      <c r="AM194" s="31">
        <f t="shared" si="46"/>
        <v>0</v>
      </c>
      <c r="AN194" s="31">
        <f t="shared" si="47"/>
        <v>0</v>
      </c>
      <c r="AO194" s="29">
        <f t="shared" si="48"/>
        <v>389.96000000000004</v>
      </c>
    </row>
    <row r="195" spans="1:41" ht="20.25" customHeight="1">
      <c r="A195" t="s">
        <v>307</v>
      </c>
      <c r="D195">
        <v>251</v>
      </c>
      <c r="E195" s="2">
        <v>130</v>
      </c>
      <c r="F195" s="25">
        <v>5.833333333333333</v>
      </c>
      <c r="G195" s="26">
        <f>VLOOKUP(A195,'Prime 22'!A:T,20,0)</f>
        <v>18</v>
      </c>
      <c r="H195" s="27">
        <v>18</v>
      </c>
      <c r="J195" s="27">
        <f t="shared" si="49"/>
        <v>18</v>
      </c>
      <c r="K195" s="28"/>
      <c r="L195" s="136">
        <v>18</v>
      </c>
      <c r="M195" s="28"/>
      <c r="N195" s="28"/>
      <c r="O195" s="28"/>
      <c r="P195" s="28"/>
      <c r="Q195" s="28"/>
      <c r="R195" s="28"/>
      <c r="S195" s="28"/>
      <c r="T195" s="28"/>
      <c r="U195" s="28"/>
      <c r="V195" s="28"/>
      <c r="W195" s="29">
        <f t="shared" si="34"/>
        <v>18</v>
      </c>
      <c r="X195"/>
      <c r="Y195" s="30">
        <f>+VLOOKUP(A195,'Prime 22'!A:AI,35,0)</f>
        <v>130</v>
      </c>
      <c r="Z195" s="27">
        <v>129.99999999999997</v>
      </c>
      <c r="AA195" s="25"/>
      <c r="AB195" s="27">
        <f>SUM(AC195:AN195)</f>
        <v>129.96</v>
      </c>
      <c r="AC195" s="31">
        <f t="shared" si="36"/>
        <v>0</v>
      </c>
      <c r="AD195" s="31">
        <f t="shared" si="37"/>
        <v>129.96</v>
      </c>
      <c r="AE195" s="31">
        <f t="shared" si="38"/>
        <v>0</v>
      </c>
      <c r="AF195" s="31">
        <f t="shared" si="39"/>
        <v>0</v>
      </c>
      <c r="AG195" s="31">
        <f t="shared" si="40"/>
        <v>0</v>
      </c>
      <c r="AH195" s="31">
        <f t="shared" si="41"/>
        <v>0</v>
      </c>
      <c r="AI195" s="31">
        <f t="shared" si="42"/>
        <v>0</v>
      </c>
      <c r="AJ195" s="31">
        <f t="shared" si="43"/>
        <v>0</v>
      </c>
      <c r="AK195" s="31">
        <f t="shared" si="44"/>
        <v>0</v>
      </c>
      <c r="AL195" s="31">
        <f t="shared" si="45"/>
        <v>0</v>
      </c>
      <c r="AM195" s="31">
        <f t="shared" si="46"/>
        <v>0</v>
      </c>
      <c r="AN195" s="31">
        <f t="shared" si="47"/>
        <v>0</v>
      </c>
      <c r="AO195" s="29">
        <f t="shared" si="48"/>
        <v>389.96000000000004</v>
      </c>
    </row>
    <row r="196" spans="1:41" ht="20.25" customHeight="1">
      <c r="A196" t="s">
        <v>308</v>
      </c>
      <c r="B196" s="58"/>
      <c r="C196" s="58"/>
      <c r="D196">
        <v>251</v>
      </c>
      <c r="E196" s="2">
        <v>130</v>
      </c>
      <c r="F196" s="25">
        <v>5.666666666666667</v>
      </c>
      <c r="G196" s="26">
        <f>VLOOKUP(A196,'Prime 22'!A:T,20,0)</f>
        <v>0</v>
      </c>
      <c r="H196" s="27">
        <v>18</v>
      </c>
      <c r="J196" s="27">
        <f t="shared" si="49"/>
        <v>18</v>
      </c>
      <c r="K196" s="28"/>
      <c r="L196" s="28">
        <v>18</v>
      </c>
      <c r="M196" s="28"/>
      <c r="N196" s="28"/>
      <c r="O196" s="28"/>
      <c r="P196" s="28"/>
      <c r="Q196" s="28"/>
      <c r="R196" s="28"/>
      <c r="S196" s="28"/>
      <c r="T196" s="28"/>
      <c r="U196" s="28"/>
      <c r="V196" s="28"/>
      <c r="W196" s="29">
        <f t="shared" ref="W196:W259" si="50">+G196+H196-J196</f>
        <v>0</v>
      </c>
      <c r="X196"/>
      <c r="Y196" s="30">
        <f>+VLOOKUP(A196,'Prime 22'!A:AI,35,0)</f>
        <v>0</v>
      </c>
      <c r="Z196" s="27">
        <v>129.99999999999997</v>
      </c>
      <c r="AA196" s="25"/>
      <c r="AB196" s="27">
        <f t="shared" ref="AB196:AB243" si="51">SUM(AC196:AN196)</f>
        <v>129.96</v>
      </c>
      <c r="AC196" s="31">
        <f t="shared" si="36"/>
        <v>0</v>
      </c>
      <c r="AD196" s="31">
        <f t="shared" si="37"/>
        <v>129.96</v>
      </c>
      <c r="AE196" s="31">
        <f t="shared" si="38"/>
        <v>0</v>
      </c>
      <c r="AF196" s="31">
        <f t="shared" si="39"/>
        <v>0</v>
      </c>
      <c r="AG196" s="31">
        <f t="shared" si="40"/>
        <v>0</v>
      </c>
      <c r="AH196" s="31">
        <f t="shared" si="41"/>
        <v>0</v>
      </c>
      <c r="AI196" s="31">
        <f t="shared" si="42"/>
        <v>0</v>
      </c>
      <c r="AJ196" s="31">
        <f t="shared" si="43"/>
        <v>0</v>
      </c>
      <c r="AK196" s="31">
        <f t="shared" si="44"/>
        <v>0</v>
      </c>
      <c r="AL196" s="31">
        <f t="shared" si="45"/>
        <v>0</v>
      </c>
      <c r="AM196" s="31">
        <f t="shared" si="46"/>
        <v>0</v>
      </c>
      <c r="AN196" s="31">
        <f t="shared" si="47"/>
        <v>0</v>
      </c>
      <c r="AO196" s="29">
        <f t="shared" si="48"/>
        <v>259.95999999999998</v>
      </c>
    </row>
    <row r="197" spans="1:41" ht="20.25" customHeight="1">
      <c r="A197" t="s">
        <v>309</v>
      </c>
      <c r="D197">
        <v>281</v>
      </c>
      <c r="E197" s="2">
        <v>130</v>
      </c>
      <c r="F197" s="25">
        <v>5.5</v>
      </c>
      <c r="G197" s="26">
        <f>VLOOKUP(A197,'Prime 22'!A:T,20,0)</f>
        <v>0</v>
      </c>
      <c r="H197" s="27">
        <v>18</v>
      </c>
      <c r="J197" s="27">
        <f t="shared" si="49"/>
        <v>18</v>
      </c>
      <c r="K197" s="28"/>
      <c r="L197" s="28"/>
      <c r="M197" s="136">
        <v>18</v>
      </c>
      <c r="N197" s="28"/>
      <c r="O197" s="28"/>
      <c r="P197" s="28"/>
      <c r="Q197" s="28"/>
      <c r="R197" s="28"/>
      <c r="S197" s="28"/>
      <c r="T197" s="28"/>
      <c r="U197" s="28"/>
      <c r="V197" s="28"/>
      <c r="W197" s="29">
        <f t="shared" si="50"/>
        <v>0</v>
      </c>
      <c r="X197"/>
      <c r="Y197" s="30">
        <f>+VLOOKUP(A197,'Prime 22'!A:AI,35,0)</f>
        <v>0</v>
      </c>
      <c r="Z197" s="27">
        <v>129.99999999999997</v>
      </c>
      <c r="AA197" s="25"/>
      <c r="AB197" s="27">
        <f t="shared" si="51"/>
        <v>129.96</v>
      </c>
      <c r="AC197" s="31">
        <f t="shared" ref="AC197:AC257" si="52">+K197*$AB$2</f>
        <v>0</v>
      </c>
      <c r="AD197" s="31">
        <f t="shared" ref="AD197:AD257" si="53">+L197*$AB$2</f>
        <v>0</v>
      </c>
      <c r="AE197" s="31">
        <f t="shared" ref="AE197:AE257" si="54">+M197*$AB$2</f>
        <v>129.96</v>
      </c>
      <c r="AF197" s="31">
        <f t="shared" ref="AF197:AF257" si="55">+N197*$AB$2</f>
        <v>0</v>
      </c>
      <c r="AG197" s="31">
        <f t="shared" ref="AG197:AG257" si="56">+O197*$AB$2</f>
        <v>0</v>
      </c>
      <c r="AH197" s="31">
        <f t="shared" ref="AH197:AH257" si="57">+P197*$AB$2</f>
        <v>0</v>
      </c>
      <c r="AI197" s="31">
        <f t="shared" ref="AI197:AI257" si="58">+Q197*$AB$2</f>
        <v>0</v>
      </c>
      <c r="AJ197" s="31">
        <f t="shared" ref="AJ197:AJ257" si="59">+R197*$AB$2</f>
        <v>0</v>
      </c>
      <c r="AK197" s="31">
        <f t="shared" ref="AK197:AK257" si="60">+S197*$AB$2</f>
        <v>0</v>
      </c>
      <c r="AL197" s="31">
        <f t="shared" ref="AL197:AL257" si="61">+T197*$AB$2</f>
        <v>0</v>
      </c>
      <c r="AM197" s="31">
        <f t="shared" ref="AM197:AM257" si="62">+U197*$AB$2</f>
        <v>0</v>
      </c>
      <c r="AN197" s="31">
        <f t="shared" ref="AN197:AN257" si="63">+V197*$AB$2</f>
        <v>0</v>
      </c>
      <c r="AO197" s="29">
        <f t="shared" ref="AO197:AO245" si="64">+Y197+Z197+AB197</f>
        <v>259.95999999999998</v>
      </c>
    </row>
    <row r="198" spans="1:41" ht="20.25" customHeight="1">
      <c r="A198" t="s">
        <v>310</v>
      </c>
      <c r="D198">
        <v>420</v>
      </c>
      <c r="E198" s="2">
        <v>130</v>
      </c>
      <c r="F198" s="25">
        <v>5.5</v>
      </c>
      <c r="G198" s="26">
        <f>VLOOKUP(A198,'Prime 22'!A:T,20,0)</f>
        <v>0</v>
      </c>
      <c r="H198" s="27">
        <v>18</v>
      </c>
      <c r="J198" s="27">
        <f t="shared" si="49"/>
        <v>0</v>
      </c>
      <c r="K198" s="28"/>
      <c r="L198" s="28"/>
      <c r="M198" s="28"/>
      <c r="N198" s="28"/>
      <c r="O198" s="28"/>
      <c r="P198" s="28"/>
      <c r="Q198" s="28"/>
      <c r="R198" s="28"/>
      <c r="S198" s="28"/>
      <c r="T198" s="28"/>
      <c r="U198" s="28"/>
      <c r="V198" s="28"/>
      <c r="W198" s="29">
        <f t="shared" si="50"/>
        <v>18</v>
      </c>
      <c r="X198"/>
      <c r="Y198" s="30">
        <f>+VLOOKUP(A198,'Prime 22'!A:AI,35,0)</f>
        <v>0</v>
      </c>
      <c r="Z198" s="27">
        <v>129.99999999999997</v>
      </c>
      <c r="AA198" s="25"/>
      <c r="AB198" s="27">
        <f t="shared" si="51"/>
        <v>0</v>
      </c>
      <c r="AC198" s="31">
        <f t="shared" si="52"/>
        <v>0</v>
      </c>
      <c r="AD198" s="31">
        <f t="shared" si="53"/>
        <v>0</v>
      </c>
      <c r="AE198" s="31">
        <f t="shared" si="54"/>
        <v>0</v>
      </c>
      <c r="AF198" s="31">
        <f t="shared" si="55"/>
        <v>0</v>
      </c>
      <c r="AG198" s="31">
        <f t="shared" si="56"/>
        <v>0</v>
      </c>
      <c r="AH198" s="31">
        <f t="shared" si="57"/>
        <v>0</v>
      </c>
      <c r="AI198" s="31">
        <f t="shared" si="58"/>
        <v>0</v>
      </c>
      <c r="AJ198" s="31">
        <f t="shared" si="59"/>
        <v>0</v>
      </c>
      <c r="AK198" s="31">
        <f t="shared" si="60"/>
        <v>0</v>
      </c>
      <c r="AL198" s="31">
        <f t="shared" si="61"/>
        <v>0</v>
      </c>
      <c r="AM198" s="31">
        <f t="shared" si="62"/>
        <v>0</v>
      </c>
      <c r="AN198" s="31">
        <f t="shared" si="63"/>
        <v>0</v>
      </c>
      <c r="AO198" s="29">
        <f t="shared" si="64"/>
        <v>129.99999999999997</v>
      </c>
    </row>
    <row r="199" spans="1:41" ht="20.25" customHeight="1">
      <c r="A199" t="s">
        <v>311</v>
      </c>
      <c r="D199">
        <v>212</v>
      </c>
      <c r="E199" s="2">
        <v>130</v>
      </c>
      <c r="F199" s="25">
        <v>5.5</v>
      </c>
      <c r="G199" s="26">
        <f>VLOOKUP(A199,'Prime 22'!A:T,20,0)</f>
        <v>0</v>
      </c>
      <c r="H199" s="27">
        <v>18</v>
      </c>
      <c r="J199" s="27">
        <f t="shared" si="49"/>
        <v>18</v>
      </c>
      <c r="K199" s="28">
        <v>18</v>
      </c>
      <c r="L199" s="28"/>
      <c r="M199" s="28"/>
      <c r="N199" s="28"/>
      <c r="O199" s="28"/>
      <c r="P199" s="28"/>
      <c r="Q199" s="28"/>
      <c r="R199" s="28"/>
      <c r="S199" s="28"/>
      <c r="T199" s="28"/>
      <c r="U199" s="28"/>
      <c r="V199" s="28"/>
      <c r="W199" s="29">
        <f t="shared" si="50"/>
        <v>0</v>
      </c>
      <c r="X199"/>
      <c r="Y199" s="30">
        <f>+VLOOKUP(A199,'Prime 22'!A:AI,35,0)</f>
        <v>0</v>
      </c>
      <c r="Z199" s="27">
        <v>129.99999999999997</v>
      </c>
      <c r="AA199" s="25"/>
      <c r="AB199" s="27">
        <f t="shared" si="51"/>
        <v>129.96</v>
      </c>
      <c r="AC199" s="31">
        <f t="shared" si="52"/>
        <v>129.96</v>
      </c>
      <c r="AD199" s="31">
        <f t="shared" si="53"/>
        <v>0</v>
      </c>
      <c r="AE199" s="31">
        <f t="shared" si="54"/>
        <v>0</v>
      </c>
      <c r="AF199" s="31">
        <f t="shared" si="55"/>
        <v>0</v>
      </c>
      <c r="AG199" s="31">
        <f t="shared" si="56"/>
        <v>0</v>
      </c>
      <c r="AH199" s="31">
        <f t="shared" si="57"/>
        <v>0</v>
      </c>
      <c r="AI199" s="31">
        <f t="shared" si="58"/>
        <v>0</v>
      </c>
      <c r="AJ199" s="31">
        <f t="shared" si="59"/>
        <v>0</v>
      </c>
      <c r="AK199" s="31">
        <f t="shared" si="60"/>
        <v>0</v>
      </c>
      <c r="AL199" s="31">
        <f t="shared" si="61"/>
        <v>0</v>
      </c>
      <c r="AM199" s="31">
        <f t="shared" si="62"/>
        <v>0</v>
      </c>
      <c r="AN199" s="31">
        <f t="shared" si="63"/>
        <v>0</v>
      </c>
      <c r="AO199" s="29">
        <f t="shared" si="64"/>
        <v>259.95999999999998</v>
      </c>
    </row>
    <row r="200" spans="1:41" ht="20.25" customHeight="1">
      <c r="A200" t="s">
        <v>312</v>
      </c>
      <c r="D200">
        <v>650</v>
      </c>
      <c r="E200" s="2">
        <v>130</v>
      </c>
      <c r="F200" s="25">
        <v>5.5</v>
      </c>
      <c r="G200" s="26">
        <f>VLOOKUP(A200,'Prime 22'!A:T,20,0)</f>
        <v>0</v>
      </c>
      <c r="H200" s="27">
        <v>18</v>
      </c>
      <c r="J200" s="27">
        <f t="shared" si="49"/>
        <v>36</v>
      </c>
      <c r="K200" s="28"/>
      <c r="L200" s="28"/>
      <c r="M200" s="28"/>
      <c r="N200" s="28"/>
      <c r="O200" s="28"/>
      <c r="P200" s="28"/>
      <c r="Q200" s="28"/>
      <c r="R200" s="28"/>
      <c r="S200" s="136">
        <v>36</v>
      </c>
      <c r="T200" s="28"/>
      <c r="U200" s="28"/>
      <c r="V200" s="28"/>
      <c r="W200" s="29">
        <f t="shared" si="50"/>
        <v>-18</v>
      </c>
      <c r="X200"/>
      <c r="Y200" s="30">
        <f>+VLOOKUP(A200,'Prime 22'!A:AI,35,0)</f>
        <v>0</v>
      </c>
      <c r="Z200" s="27">
        <v>129.99999999999997</v>
      </c>
      <c r="AA200" s="25"/>
      <c r="AB200" s="27">
        <f t="shared" si="51"/>
        <v>259.92</v>
      </c>
      <c r="AC200" s="31">
        <f t="shared" si="52"/>
        <v>0</v>
      </c>
      <c r="AD200" s="31">
        <f t="shared" si="53"/>
        <v>0</v>
      </c>
      <c r="AE200" s="31">
        <f t="shared" si="54"/>
        <v>0</v>
      </c>
      <c r="AF200" s="31">
        <f t="shared" si="55"/>
        <v>0</v>
      </c>
      <c r="AG200" s="31">
        <f t="shared" si="56"/>
        <v>0</v>
      </c>
      <c r="AH200" s="31">
        <f t="shared" si="57"/>
        <v>0</v>
      </c>
      <c r="AI200" s="31">
        <f t="shared" si="58"/>
        <v>0</v>
      </c>
      <c r="AJ200" s="31">
        <f t="shared" si="59"/>
        <v>0</v>
      </c>
      <c r="AK200" s="31">
        <f t="shared" si="60"/>
        <v>259.92</v>
      </c>
      <c r="AL200" s="31">
        <f t="shared" si="61"/>
        <v>0</v>
      </c>
      <c r="AM200" s="31">
        <f t="shared" si="62"/>
        <v>0</v>
      </c>
      <c r="AN200" s="31">
        <f t="shared" si="63"/>
        <v>0</v>
      </c>
      <c r="AO200" s="29">
        <f t="shared" si="64"/>
        <v>389.91999999999996</v>
      </c>
    </row>
    <row r="201" spans="1:41" ht="20.25" customHeight="1">
      <c r="A201" t="s">
        <v>313</v>
      </c>
      <c r="D201">
        <v>650</v>
      </c>
      <c r="E201" s="2">
        <v>130</v>
      </c>
      <c r="F201" s="25">
        <v>5.5</v>
      </c>
      <c r="G201" s="26">
        <f>VLOOKUP(A201,'Prime 22'!A:T,20,0)</f>
        <v>0</v>
      </c>
      <c r="H201" s="27">
        <v>18</v>
      </c>
      <c r="J201" s="27">
        <f t="shared" si="49"/>
        <v>18</v>
      </c>
      <c r="K201" s="28"/>
      <c r="L201" s="28"/>
      <c r="M201" s="28"/>
      <c r="N201" s="28"/>
      <c r="O201" s="28"/>
      <c r="P201" s="28"/>
      <c r="Q201" s="28"/>
      <c r="R201" s="136">
        <v>18</v>
      </c>
      <c r="S201" s="28"/>
      <c r="T201" s="28"/>
      <c r="U201" s="28"/>
      <c r="V201" s="28"/>
      <c r="W201" s="29">
        <f t="shared" si="50"/>
        <v>0</v>
      </c>
      <c r="X201"/>
      <c r="Y201" s="30">
        <f>+VLOOKUP(A201,'Prime 22'!A:AI,35,0)</f>
        <v>0</v>
      </c>
      <c r="Z201" s="27">
        <v>129.99999999999997</v>
      </c>
      <c r="AA201" s="25"/>
      <c r="AB201" s="27">
        <f t="shared" si="51"/>
        <v>129.96</v>
      </c>
      <c r="AC201" s="31">
        <f t="shared" si="52"/>
        <v>0</v>
      </c>
      <c r="AD201" s="31">
        <f t="shared" si="53"/>
        <v>0</v>
      </c>
      <c r="AE201" s="31">
        <f t="shared" si="54"/>
        <v>0</v>
      </c>
      <c r="AF201" s="31">
        <f t="shared" si="55"/>
        <v>0</v>
      </c>
      <c r="AG201" s="31">
        <f t="shared" si="56"/>
        <v>0</v>
      </c>
      <c r="AH201" s="31">
        <f t="shared" si="57"/>
        <v>0</v>
      </c>
      <c r="AI201" s="31">
        <f t="shared" si="58"/>
        <v>0</v>
      </c>
      <c r="AJ201" s="31">
        <f t="shared" si="59"/>
        <v>129.96</v>
      </c>
      <c r="AK201" s="31">
        <f t="shared" si="60"/>
        <v>0</v>
      </c>
      <c r="AL201" s="31">
        <f t="shared" si="61"/>
        <v>0</v>
      </c>
      <c r="AM201" s="31">
        <f t="shared" si="62"/>
        <v>0</v>
      </c>
      <c r="AN201" s="31">
        <f t="shared" si="63"/>
        <v>0</v>
      </c>
      <c r="AO201" s="29">
        <f t="shared" si="64"/>
        <v>259.95999999999998</v>
      </c>
    </row>
    <row r="202" spans="1:41" ht="20.25" customHeight="1">
      <c r="A202" t="s">
        <v>314</v>
      </c>
      <c r="B202" s="58"/>
      <c r="C202" s="58"/>
      <c r="D202" s="58">
        <v>140</v>
      </c>
      <c r="E202" s="2">
        <v>130</v>
      </c>
      <c r="F202" s="25">
        <v>5.5</v>
      </c>
      <c r="G202" s="26">
        <f>VLOOKUP(A202,'Prime 22'!A:T,20,0)</f>
        <v>0</v>
      </c>
      <c r="H202" s="27">
        <v>18</v>
      </c>
      <c r="J202" s="27">
        <f t="shared" si="49"/>
        <v>18</v>
      </c>
      <c r="K202" s="28"/>
      <c r="L202" s="28"/>
      <c r="M202" s="28">
        <v>18</v>
      </c>
      <c r="N202" s="28"/>
      <c r="O202" s="28"/>
      <c r="P202" s="28"/>
      <c r="Q202" s="28"/>
      <c r="R202" s="28"/>
      <c r="S202" s="28"/>
      <c r="T202" s="28"/>
      <c r="U202" s="28"/>
      <c r="V202" s="28"/>
      <c r="W202" s="29">
        <f t="shared" si="50"/>
        <v>0</v>
      </c>
      <c r="X202"/>
      <c r="Y202" s="30">
        <f>+VLOOKUP(A202,'Prime 22'!A:AI,35,0)</f>
        <v>0</v>
      </c>
      <c r="Z202" s="27">
        <v>129.99999999999997</v>
      </c>
      <c r="AA202" s="25"/>
      <c r="AB202" s="27">
        <f t="shared" si="51"/>
        <v>129.96</v>
      </c>
      <c r="AC202" s="31">
        <f t="shared" si="52"/>
        <v>0</v>
      </c>
      <c r="AD202" s="31">
        <f t="shared" si="53"/>
        <v>0</v>
      </c>
      <c r="AE202" s="31">
        <f t="shared" si="54"/>
        <v>129.96</v>
      </c>
      <c r="AF202" s="31">
        <f t="shared" si="55"/>
        <v>0</v>
      </c>
      <c r="AG202" s="31">
        <f t="shared" si="56"/>
        <v>0</v>
      </c>
      <c r="AH202" s="31">
        <f t="shared" si="57"/>
        <v>0</v>
      </c>
      <c r="AI202" s="31">
        <f t="shared" si="58"/>
        <v>0</v>
      </c>
      <c r="AJ202" s="31">
        <f t="shared" si="59"/>
        <v>0</v>
      </c>
      <c r="AK202" s="31">
        <f t="shared" si="60"/>
        <v>0</v>
      </c>
      <c r="AL202" s="31">
        <f t="shared" si="61"/>
        <v>0</v>
      </c>
      <c r="AM202" s="31">
        <f t="shared" si="62"/>
        <v>0</v>
      </c>
      <c r="AN202" s="31">
        <f t="shared" si="63"/>
        <v>0</v>
      </c>
      <c r="AO202" s="29">
        <f t="shared" si="64"/>
        <v>259.95999999999998</v>
      </c>
    </row>
    <row r="203" spans="1:41" ht="20.25" customHeight="1">
      <c r="A203" t="s">
        <v>315</v>
      </c>
      <c r="D203">
        <v>216</v>
      </c>
      <c r="E203" s="2">
        <v>130</v>
      </c>
      <c r="F203" s="25">
        <v>5.25</v>
      </c>
      <c r="G203" s="26">
        <f>VLOOKUP(A203,'Prime 22'!A:T,20,0)</f>
        <v>0</v>
      </c>
      <c r="H203" s="27">
        <v>18</v>
      </c>
      <c r="J203" s="27">
        <f t="shared" ref="J203:J266" si="65">SUM(K203:V203)</f>
        <v>18</v>
      </c>
      <c r="K203" s="134"/>
      <c r="L203" s="28"/>
      <c r="M203" s="28"/>
      <c r="N203" s="136">
        <v>18</v>
      </c>
      <c r="O203" s="28"/>
      <c r="P203" s="28"/>
      <c r="Q203" s="28"/>
      <c r="R203" s="28"/>
      <c r="S203" s="28"/>
      <c r="T203" s="28"/>
      <c r="U203" s="28"/>
      <c r="V203" s="28"/>
      <c r="W203" s="29">
        <f t="shared" si="50"/>
        <v>0</v>
      </c>
      <c r="X203"/>
      <c r="Y203" s="30">
        <f>+VLOOKUP(A203,'Prime 22'!A:AI,35,0)</f>
        <v>0</v>
      </c>
      <c r="Z203" s="27">
        <v>129.99999999999997</v>
      </c>
      <c r="AA203" s="25"/>
      <c r="AB203" s="27">
        <f t="shared" si="51"/>
        <v>129.96</v>
      </c>
      <c r="AC203" s="31">
        <f t="shared" si="52"/>
        <v>0</v>
      </c>
      <c r="AD203" s="31">
        <f t="shared" si="53"/>
        <v>0</v>
      </c>
      <c r="AE203" s="31">
        <f t="shared" si="54"/>
        <v>0</v>
      </c>
      <c r="AF203" s="31">
        <f t="shared" si="55"/>
        <v>129.96</v>
      </c>
      <c r="AG203" s="31">
        <f t="shared" si="56"/>
        <v>0</v>
      </c>
      <c r="AH203" s="31">
        <f t="shared" si="57"/>
        <v>0</v>
      </c>
      <c r="AI203" s="31">
        <f t="shared" si="58"/>
        <v>0</v>
      </c>
      <c r="AJ203" s="31">
        <f t="shared" si="59"/>
        <v>0</v>
      </c>
      <c r="AK203" s="31">
        <f t="shared" si="60"/>
        <v>0</v>
      </c>
      <c r="AL203" s="31">
        <f t="shared" si="61"/>
        <v>0</v>
      </c>
      <c r="AM203" s="31">
        <f t="shared" si="62"/>
        <v>0</v>
      </c>
      <c r="AN203" s="31">
        <f t="shared" si="63"/>
        <v>0</v>
      </c>
      <c r="AO203" s="29">
        <f t="shared" si="64"/>
        <v>259.95999999999998</v>
      </c>
    </row>
    <row r="204" spans="1:41" ht="20.25" customHeight="1">
      <c r="A204" t="s">
        <v>316</v>
      </c>
      <c r="D204">
        <v>650</v>
      </c>
      <c r="E204" s="2">
        <v>130</v>
      </c>
      <c r="F204" s="25">
        <v>5.166666666666667</v>
      </c>
      <c r="G204" s="26">
        <f>VLOOKUP(A204,'Prime 22'!A:T,20,0)</f>
        <v>0</v>
      </c>
      <c r="H204" s="27">
        <v>18</v>
      </c>
      <c r="J204" s="27">
        <f t="shared" si="65"/>
        <v>30</v>
      </c>
      <c r="K204" s="28"/>
      <c r="L204" s="28"/>
      <c r="M204" s="28"/>
      <c r="N204" s="28"/>
      <c r="O204" s="136">
        <v>30</v>
      </c>
      <c r="P204" s="28"/>
      <c r="Q204" s="28"/>
      <c r="R204" s="28"/>
      <c r="S204" s="28"/>
      <c r="T204" s="28"/>
      <c r="U204" s="28"/>
      <c r="V204" s="28"/>
      <c r="W204" s="29">
        <f t="shared" si="50"/>
        <v>-12</v>
      </c>
      <c r="X204"/>
      <c r="Y204" s="30">
        <f>+VLOOKUP(A204,'Prime 22'!A:AI,35,0)</f>
        <v>0</v>
      </c>
      <c r="Z204" s="27">
        <v>129.99999999999997</v>
      </c>
      <c r="AA204" s="25"/>
      <c r="AB204" s="27">
        <f t="shared" si="51"/>
        <v>216.6</v>
      </c>
      <c r="AC204" s="31">
        <f t="shared" si="52"/>
        <v>0</v>
      </c>
      <c r="AD204" s="31">
        <f t="shared" si="53"/>
        <v>0</v>
      </c>
      <c r="AE204" s="31">
        <f t="shared" si="54"/>
        <v>0</v>
      </c>
      <c r="AF204" s="31">
        <f t="shared" si="55"/>
        <v>0</v>
      </c>
      <c r="AG204" s="31">
        <f t="shared" si="56"/>
        <v>216.6</v>
      </c>
      <c r="AH204" s="31">
        <f t="shared" si="57"/>
        <v>0</v>
      </c>
      <c r="AI204" s="31">
        <f t="shared" si="58"/>
        <v>0</v>
      </c>
      <c r="AJ204" s="31">
        <f t="shared" si="59"/>
        <v>0</v>
      </c>
      <c r="AK204" s="31">
        <f t="shared" si="60"/>
        <v>0</v>
      </c>
      <c r="AL204" s="31">
        <f t="shared" si="61"/>
        <v>0</v>
      </c>
      <c r="AM204" s="31">
        <f t="shared" si="62"/>
        <v>0</v>
      </c>
      <c r="AN204" s="31">
        <f t="shared" si="63"/>
        <v>0</v>
      </c>
      <c r="AO204" s="29">
        <f t="shared" si="64"/>
        <v>346.59999999999997</v>
      </c>
    </row>
    <row r="205" spans="1:41" ht="20.25" customHeight="1">
      <c r="A205" t="s">
        <v>317</v>
      </c>
      <c r="D205">
        <v>650</v>
      </c>
      <c r="E205" s="2">
        <v>130</v>
      </c>
      <c r="F205" s="25">
        <v>5.166666666666667</v>
      </c>
      <c r="G205" s="26">
        <f>VLOOKUP(A205,'Prime 22'!A:T,20,0)</f>
        <v>18</v>
      </c>
      <c r="H205" s="27">
        <v>18</v>
      </c>
      <c r="J205" s="27">
        <f t="shared" si="65"/>
        <v>36</v>
      </c>
      <c r="K205" s="28"/>
      <c r="L205" s="28"/>
      <c r="M205" s="28"/>
      <c r="N205" s="28"/>
      <c r="O205" s="28"/>
      <c r="P205" s="28"/>
      <c r="Q205" s="28"/>
      <c r="R205" s="28"/>
      <c r="S205" s="136">
        <v>36</v>
      </c>
      <c r="T205" s="28"/>
      <c r="U205" s="28"/>
      <c r="V205" s="28"/>
      <c r="W205" s="29">
        <f t="shared" si="50"/>
        <v>0</v>
      </c>
      <c r="X205"/>
      <c r="Y205" s="30">
        <f>+VLOOKUP(A205,'Prime 22'!A:AI,35,0)</f>
        <v>130</v>
      </c>
      <c r="Z205" s="27">
        <v>129.99999999999997</v>
      </c>
      <c r="AA205" s="25"/>
      <c r="AB205" s="27">
        <f t="shared" si="51"/>
        <v>259.92</v>
      </c>
      <c r="AC205" s="31">
        <f t="shared" si="52"/>
        <v>0</v>
      </c>
      <c r="AD205" s="31">
        <f t="shared" si="53"/>
        <v>0</v>
      </c>
      <c r="AE205" s="31">
        <f t="shared" si="54"/>
        <v>0</v>
      </c>
      <c r="AF205" s="31">
        <f t="shared" si="55"/>
        <v>0</v>
      </c>
      <c r="AG205" s="31">
        <f t="shared" si="56"/>
        <v>0</v>
      </c>
      <c r="AH205" s="31">
        <f t="shared" si="57"/>
        <v>0</v>
      </c>
      <c r="AI205" s="31">
        <f t="shared" si="58"/>
        <v>0</v>
      </c>
      <c r="AJ205" s="31">
        <f t="shared" si="59"/>
        <v>0</v>
      </c>
      <c r="AK205" s="31">
        <f t="shared" si="60"/>
        <v>259.92</v>
      </c>
      <c r="AL205" s="31">
        <f t="shared" si="61"/>
        <v>0</v>
      </c>
      <c r="AM205" s="31">
        <f t="shared" si="62"/>
        <v>0</v>
      </c>
      <c r="AN205" s="31">
        <f t="shared" si="63"/>
        <v>0</v>
      </c>
      <c r="AO205" s="29">
        <f t="shared" si="64"/>
        <v>519.92000000000007</v>
      </c>
    </row>
    <row r="206" spans="1:41" ht="20.25" customHeight="1">
      <c r="A206" t="s">
        <v>318</v>
      </c>
      <c r="D206">
        <v>216</v>
      </c>
      <c r="E206" s="2">
        <v>130</v>
      </c>
      <c r="F206" s="25">
        <v>4.75</v>
      </c>
      <c r="G206" s="26">
        <f>VLOOKUP(A206,'Prime 22'!A:T,20,0)</f>
        <v>0</v>
      </c>
      <c r="H206" s="27">
        <v>18</v>
      </c>
      <c r="J206" s="27">
        <f t="shared" si="65"/>
        <v>18</v>
      </c>
      <c r="K206" s="28">
        <v>18</v>
      </c>
      <c r="L206" s="28"/>
      <c r="M206" s="28"/>
      <c r="N206" s="28"/>
      <c r="O206" s="28"/>
      <c r="P206" s="28"/>
      <c r="Q206" s="28"/>
      <c r="R206" s="28"/>
      <c r="S206" s="28"/>
      <c r="T206" s="28"/>
      <c r="U206" s="28"/>
      <c r="V206" s="28"/>
      <c r="W206" s="29">
        <f t="shared" si="50"/>
        <v>0</v>
      </c>
      <c r="X206"/>
      <c r="Y206" s="30">
        <f>+VLOOKUP(A206,'Prime 22'!A:AI,35,0)</f>
        <v>0</v>
      </c>
      <c r="Z206" s="27">
        <v>129.99999999999997</v>
      </c>
      <c r="AA206" s="25"/>
      <c r="AB206" s="27">
        <f t="shared" si="51"/>
        <v>129.96</v>
      </c>
      <c r="AC206" s="31">
        <f t="shared" si="52"/>
        <v>129.96</v>
      </c>
      <c r="AD206" s="31">
        <f t="shared" si="53"/>
        <v>0</v>
      </c>
      <c r="AE206" s="31">
        <f t="shared" si="54"/>
        <v>0</v>
      </c>
      <c r="AF206" s="31">
        <f t="shared" si="55"/>
        <v>0</v>
      </c>
      <c r="AG206" s="31">
        <f t="shared" si="56"/>
        <v>0</v>
      </c>
      <c r="AH206" s="31">
        <f t="shared" si="57"/>
        <v>0</v>
      </c>
      <c r="AI206" s="31">
        <f t="shared" si="58"/>
        <v>0</v>
      </c>
      <c r="AJ206" s="31">
        <f t="shared" si="59"/>
        <v>0</v>
      </c>
      <c r="AK206" s="31">
        <f t="shared" si="60"/>
        <v>0</v>
      </c>
      <c r="AL206" s="31">
        <f t="shared" si="61"/>
        <v>0</v>
      </c>
      <c r="AM206" s="31">
        <f t="shared" si="62"/>
        <v>0</v>
      </c>
      <c r="AN206" s="31">
        <f t="shared" si="63"/>
        <v>0</v>
      </c>
      <c r="AO206" s="29">
        <f t="shared" si="64"/>
        <v>259.95999999999998</v>
      </c>
    </row>
    <row r="207" spans="1:41" ht="20.25" customHeight="1">
      <c r="A207" t="s">
        <v>319</v>
      </c>
      <c r="D207">
        <v>212</v>
      </c>
      <c r="E207" s="2">
        <v>130</v>
      </c>
      <c r="F207" s="25">
        <v>4.75</v>
      </c>
      <c r="G207" s="26">
        <f>VLOOKUP(A207,'Prime 22'!A:T,20,0)</f>
        <v>0</v>
      </c>
      <c r="H207" s="27">
        <v>18</v>
      </c>
      <c r="J207" s="27">
        <f t="shared" si="65"/>
        <v>18</v>
      </c>
      <c r="K207" s="28">
        <v>18</v>
      </c>
      <c r="L207" s="28"/>
      <c r="M207" s="28"/>
      <c r="N207" s="28"/>
      <c r="O207" s="28"/>
      <c r="P207" s="28"/>
      <c r="Q207" s="28"/>
      <c r="R207" s="28"/>
      <c r="S207" s="28"/>
      <c r="T207" s="28"/>
      <c r="U207" s="28"/>
      <c r="V207" s="28"/>
      <c r="W207" s="29">
        <f t="shared" si="50"/>
        <v>0</v>
      </c>
      <c r="X207"/>
      <c r="Y207" s="30">
        <f>+VLOOKUP(A207,'Prime 22'!A:AI,35,0)</f>
        <v>0</v>
      </c>
      <c r="Z207" s="27">
        <v>129.99999999999997</v>
      </c>
      <c r="AA207" s="25"/>
      <c r="AB207" s="27">
        <f t="shared" si="51"/>
        <v>129.96</v>
      </c>
      <c r="AC207" s="31">
        <f t="shared" si="52"/>
        <v>129.96</v>
      </c>
      <c r="AD207" s="31">
        <f t="shared" si="53"/>
        <v>0</v>
      </c>
      <c r="AE207" s="31">
        <f t="shared" si="54"/>
        <v>0</v>
      </c>
      <c r="AF207" s="31">
        <f t="shared" si="55"/>
        <v>0</v>
      </c>
      <c r="AG207" s="31">
        <f t="shared" si="56"/>
        <v>0</v>
      </c>
      <c r="AH207" s="31">
        <f t="shared" si="57"/>
        <v>0</v>
      </c>
      <c r="AI207" s="31">
        <f t="shared" si="58"/>
        <v>0</v>
      </c>
      <c r="AJ207" s="31">
        <f t="shared" si="59"/>
        <v>0</v>
      </c>
      <c r="AK207" s="31">
        <f t="shared" si="60"/>
        <v>0</v>
      </c>
      <c r="AL207" s="31">
        <f t="shared" si="61"/>
        <v>0</v>
      </c>
      <c r="AM207" s="31">
        <f t="shared" si="62"/>
        <v>0</v>
      </c>
      <c r="AN207" s="31">
        <f t="shared" si="63"/>
        <v>0</v>
      </c>
      <c r="AO207" s="29">
        <f t="shared" si="64"/>
        <v>259.95999999999998</v>
      </c>
    </row>
    <row r="208" spans="1:41" ht="20.25" customHeight="1">
      <c r="A208" t="s">
        <v>320</v>
      </c>
      <c r="B208" s="58"/>
      <c r="C208" s="58"/>
      <c r="D208">
        <v>216</v>
      </c>
      <c r="E208" s="2">
        <v>130</v>
      </c>
      <c r="F208" s="25">
        <v>4.75</v>
      </c>
      <c r="G208" s="26">
        <f>VLOOKUP(A208,'Prime 22'!A:T,20,0)</f>
        <v>0</v>
      </c>
      <c r="H208" s="27">
        <v>18</v>
      </c>
      <c r="J208" s="27">
        <f t="shared" si="65"/>
        <v>18</v>
      </c>
      <c r="K208" s="28"/>
      <c r="L208" s="28"/>
      <c r="M208" s="28">
        <v>18</v>
      </c>
      <c r="N208" s="28"/>
      <c r="O208" s="28"/>
      <c r="P208" s="28"/>
      <c r="Q208" s="28"/>
      <c r="R208" s="28"/>
      <c r="S208" s="28"/>
      <c r="T208" s="28"/>
      <c r="U208" s="28"/>
      <c r="V208" s="28"/>
      <c r="W208" s="29">
        <f t="shared" si="50"/>
        <v>0</v>
      </c>
      <c r="X208"/>
      <c r="Y208" s="30">
        <f>+VLOOKUP(A208,'Prime 22'!A:AI,35,0)</f>
        <v>0</v>
      </c>
      <c r="Z208" s="27">
        <v>129.99999999999997</v>
      </c>
      <c r="AA208" s="25"/>
      <c r="AB208" s="27">
        <f t="shared" si="51"/>
        <v>129.96</v>
      </c>
      <c r="AC208" s="31">
        <f t="shared" si="52"/>
        <v>0</v>
      </c>
      <c r="AD208" s="31">
        <f t="shared" si="53"/>
        <v>0</v>
      </c>
      <c r="AE208" s="31">
        <f t="shared" si="54"/>
        <v>129.96</v>
      </c>
      <c r="AF208" s="31">
        <f t="shared" si="55"/>
        <v>0</v>
      </c>
      <c r="AG208" s="31">
        <f t="shared" si="56"/>
        <v>0</v>
      </c>
      <c r="AH208" s="31">
        <f t="shared" si="57"/>
        <v>0</v>
      </c>
      <c r="AI208" s="31">
        <f t="shared" si="58"/>
        <v>0</v>
      </c>
      <c r="AJ208" s="31">
        <f t="shared" si="59"/>
        <v>0</v>
      </c>
      <c r="AK208" s="31">
        <f t="shared" si="60"/>
        <v>0</v>
      </c>
      <c r="AL208" s="31">
        <f t="shared" si="61"/>
        <v>0</v>
      </c>
      <c r="AM208" s="31">
        <f t="shared" si="62"/>
        <v>0</v>
      </c>
      <c r="AN208" s="31">
        <f t="shared" si="63"/>
        <v>0</v>
      </c>
      <c r="AO208" s="29">
        <f t="shared" si="64"/>
        <v>259.95999999999998</v>
      </c>
    </row>
    <row r="209" spans="1:41" ht="20.25" customHeight="1">
      <c r="A209" t="s">
        <v>321</v>
      </c>
      <c r="B209" s="58"/>
      <c r="C209" s="58"/>
      <c r="D209">
        <v>251</v>
      </c>
      <c r="E209" s="2">
        <v>130</v>
      </c>
      <c r="F209" s="25">
        <v>4.75</v>
      </c>
      <c r="G209" s="26">
        <f>VLOOKUP(A209,'Prime 22'!A:T,20,0)</f>
        <v>0</v>
      </c>
      <c r="H209" s="27">
        <v>18</v>
      </c>
      <c r="J209" s="27">
        <f t="shared" si="65"/>
        <v>26</v>
      </c>
      <c r="K209" s="28">
        <v>8</v>
      </c>
      <c r="L209" s="28"/>
      <c r="M209" s="28"/>
      <c r="N209" s="28"/>
      <c r="O209" s="28"/>
      <c r="P209" s="28"/>
      <c r="Q209" s="28"/>
      <c r="R209" s="28"/>
      <c r="S209" s="28"/>
      <c r="T209" s="28"/>
      <c r="U209" s="28"/>
      <c r="V209" s="28">
        <v>18</v>
      </c>
      <c r="W209" s="29">
        <f t="shared" si="50"/>
        <v>-8</v>
      </c>
      <c r="X209"/>
      <c r="Y209" s="30">
        <f>+VLOOKUP(A209,'Prime 22'!A:AI,35,0)</f>
        <v>0</v>
      </c>
      <c r="Z209" s="27">
        <v>129.99999999999997</v>
      </c>
      <c r="AA209" s="25"/>
      <c r="AB209" s="27">
        <f t="shared" si="51"/>
        <v>187.72</v>
      </c>
      <c r="AC209" s="31">
        <f t="shared" si="52"/>
        <v>57.76</v>
      </c>
      <c r="AD209" s="31">
        <f t="shared" si="53"/>
        <v>0</v>
      </c>
      <c r="AE209" s="31">
        <f t="shared" si="54"/>
        <v>0</v>
      </c>
      <c r="AF209" s="31">
        <f t="shared" si="55"/>
        <v>0</v>
      </c>
      <c r="AG209" s="31">
        <f t="shared" si="56"/>
        <v>0</v>
      </c>
      <c r="AH209" s="31">
        <f t="shared" si="57"/>
        <v>0</v>
      </c>
      <c r="AI209" s="31">
        <f t="shared" si="58"/>
        <v>0</v>
      </c>
      <c r="AJ209" s="31">
        <f t="shared" si="59"/>
        <v>0</v>
      </c>
      <c r="AK209" s="31">
        <f t="shared" si="60"/>
        <v>0</v>
      </c>
      <c r="AL209" s="31">
        <f t="shared" si="61"/>
        <v>0</v>
      </c>
      <c r="AM209" s="31">
        <f t="shared" si="62"/>
        <v>0</v>
      </c>
      <c r="AN209" s="31">
        <f t="shared" si="63"/>
        <v>129.96</v>
      </c>
      <c r="AO209" s="29">
        <f t="shared" si="64"/>
        <v>317.71999999999997</v>
      </c>
    </row>
    <row r="210" spans="1:41" ht="20.25" customHeight="1">
      <c r="A210" t="s">
        <v>322</v>
      </c>
      <c r="D210">
        <v>251</v>
      </c>
      <c r="E210" s="2">
        <v>130</v>
      </c>
      <c r="F210" s="25">
        <v>4.75</v>
      </c>
      <c r="G210" s="26">
        <f>VLOOKUP(A210,'Prime 22'!A:T,20,0)</f>
        <v>0</v>
      </c>
      <c r="H210" s="27">
        <v>18</v>
      </c>
      <c r="J210" s="27">
        <f t="shared" si="65"/>
        <v>18</v>
      </c>
      <c r="K210" s="28"/>
      <c r="L210" s="28"/>
      <c r="M210" s="28"/>
      <c r="N210" s="28"/>
      <c r="O210" s="28"/>
      <c r="P210" s="28"/>
      <c r="Q210" s="28"/>
      <c r="R210" s="136">
        <v>18</v>
      </c>
      <c r="S210" s="28"/>
      <c r="T210" s="28"/>
      <c r="U210" s="28"/>
      <c r="V210" s="28"/>
      <c r="W210" s="29">
        <f t="shared" si="50"/>
        <v>0</v>
      </c>
      <c r="X210"/>
      <c r="Y210" s="30">
        <f>+VLOOKUP(A210,'Prime 22'!A:AI,35,0)</f>
        <v>0</v>
      </c>
      <c r="Z210" s="27">
        <v>129.99999999999997</v>
      </c>
      <c r="AA210" s="25"/>
      <c r="AB210" s="27">
        <f t="shared" si="51"/>
        <v>129.96</v>
      </c>
      <c r="AC210" s="31">
        <f t="shared" si="52"/>
        <v>0</v>
      </c>
      <c r="AD210" s="31">
        <f t="shared" si="53"/>
        <v>0</v>
      </c>
      <c r="AE210" s="31">
        <f t="shared" si="54"/>
        <v>0</v>
      </c>
      <c r="AF210" s="31">
        <f t="shared" si="55"/>
        <v>0</v>
      </c>
      <c r="AG210" s="31">
        <f t="shared" si="56"/>
        <v>0</v>
      </c>
      <c r="AH210" s="31">
        <f t="shared" si="57"/>
        <v>0</v>
      </c>
      <c r="AI210" s="31">
        <f t="shared" si="58"/>
        <v>0</v>
      </c>
      <c r="AJ210" s="31">
        <f t="shared" si="59"/>
        <v>129.96</v>
      </c>
      <c r="AK210" s="31">
        <f t="shared" si="60"/>
        <v>0</v>
      </c>
      <c r="AL210" s="31">
        <f t="shared" si="61"/>
        <v>0</v>
      </c>
      <c r="AM210" s="31">
        <f t="shared" si="62"/>
        <v>0</v>
      </c>
      <c r="AN210" s="31">
        <f t="shared" si="63"/>
        <v>0</v>
      </c>
      <c r="AO210" s="29">
        <f t="shared" si="64"/>
        <v>259.95999999999998</v>
      </c>
    </row>
    <row r="211" spans="1:41" ht="20.25" customHeight="1">
      <c r="A211" t="s">
        <v>323</v>
      </c>
      <c r="D211">
        <v>610</v>
      </c>
      <c r="E211" s="2">
        <v>130</v>
      </c>
      <c r="F211" s="25">
        <v>4.75</v>
      </c>
      <c r="G211" s="26">
        <f>VLOOKUP(A211,'Prime 22'!A:T,20,0)</f>
        <v>1</v>
      </c>
      <c r="H211" s="27">
        <v>18</v>
      </c>
      <c r="J211" s="27">
        <f t="shared" si="65"/>
        <v>0</v>
      </c>
      <c r="K211" s="28"/>
      <c r="L211" s="28"/>
      <c r="M211" s="28"/>
      <c r="N211" s="28"/>
      <c r="O211" s="28"/>
      <c r="P211" s="28"/>
      <c r="Q211" s="28"/>
      <c r="R211" s="28"/>
      <c r="S211" s="28"/>
      <c r="T211" s="28"/>
      <c r="U211" s="28"/>
      <c r="V211" s="28"/>
      <c r="W211" s="29">
        <f t="shared" si="50"/>
        <v>19</v>
      </c>
      <c r="X211"/>
      <c r="Y211" s="30">
        <f>+VLOOKUP(A211,'Prime 22'!A:AI,35,0)</f>
        <v>7.2222222222222285</v>
      </c>
      <c r="Z211" s="27">
        <v>129.99999999999997</v>
      </c>
      <c r="AA211" s="25"/>
      <c r="AB211" s="27">
        <f t="shared" si="51"/>
        <v>0</v>
      </c>
      <c r="AC211" s="31">
        <f t="shared" si="52"/>
        <v>0</v>
      </c>
      <c r="AD211" s="31">
        <f t="shared" si="53"/>
        <v>0</v>
      </c>
      <c r="AE211" s="31">
        <f t="shared" si="54"/>
        <v>0</v>
      </c>
      <c r="AF211" s="31">
        <f t="shared" si="55"/>
        <v>0</v>
      </c>
      <c r="AG211" s="31">
        <f t="shared" si="56"/>
        <v>0</v>
      </c>
      <c r="AH211" s="31">
        <f t="shared" si="57"/>
        <v>0</v>
      </c>
      <c r="AI211" s="31">
        <f t="shared" si="58"/>
        <v>0</v>
      </c>
      <c r="AJ211" s="31">
        <f t="shared" si="59"/>
        <v>0</v>
      </c>
      <c r="AK211" s="31">
        <f t="shared" si="60"/>
        <v>0</v>
      </c>
      <c r="AL211" s="31">
        <f t="shared" si="61"/>
        <v>0</v>
      </c>
      <c r="AM211" s="31">
        <f t="shared" si="62"/>
        <v>0</v>
      </c>
      <c r="AN211" s="31">
        <f t="shared" si="63"/>
        <v>0</v>
      </c>
      <c r="AO211" s="29">
        <f t="shared" si="64"/>
        <v>137.2222222222222</v>
      </c>
    </row>
    <row r="212" spans="1:41" ht="20.25" customHeight="1">
      <c r="A212" t="s">
        <v>324</v>
      </c>
      <c r="D212">
        <v>650</v>
      </c>
      <c r="E212" s="2">
        <v>130</v>
      </c>
      <c r="F212" s="25">
        <v>4.75</v>
      </c>
      <c r="G212" s="26">
        <f>VLOOKUP(A212,'Prime 22'!A:T,20,0)</f>
        <v>0</v>
      </c>
      <c r="H212" s="27">
        <v>18</v>
      </c>
      <c r="J212" s="27">
        <f t="shared" si="65"/>
        <v>0</v>
      </c>
      <c r="K212" s="28"/>
      <c r="L212" s="28"/>
      <c r="M212" s="28"/>
      <c r="N212" s="28"/>
      <c r="O212" s="28"/>
      <c r="P212" s="28"/>
      <c r="Q212" s="28"/>
      <c r="R212" s="28"/>
      <c r="S212" s="28"/>
      <c r="T212" s="28"/>
      <c r="U212" s="28"/>
      <c r="V212" s="28"/>
      <c r="W212" s="29">
        <f t="shared" si="50"/>
        <v>18</v>
      </c>
      <c r="X212"/>
      <c r="Y212" s="30">
        <f>+VLOOKUP(A212,'Prime 22'!A:AI,35,0)</f>
        <v>0</v>
      </c>
      <c r="Z212" s="27">
        <v>129.99999999999997</v>
      </c>
      <c r="AA212" s="25"/>
      <c r="AB212" s="27">
        <f t="shared" si="51"/>
        <v>0</v>
      </c>
      <c r="AC212" s="31">
        <f t="shared" si="52"/>
        <v>0</v>
      </c>
      <c r="AD212" s="31">
        <f t="shared" si="53"/>
        <v>0</v>
      </c>
      <c r="AE212" s="31">
        <f t="shared" si="54"/>
        <v>0</v>
      </c>
      <c r="AF212" s="31">
        <f t="shared" si="55"/>
        <v>0</v>
      </c>
      <c r="AG212" s="31">
        <f t="shared" si="56"/>
        <v>0</v>
      </c>
      <c r="AH212" s="31">
        <f t="shared" si="57"/>
        <v>0</v>
      </c>
      <c r="AI212" s="31">
        <f t="shared" si="58"/>
        <v>0</v>
      </c>
      <c r="AJ212" s="31">
        <f t="shared" si="59"/>
        <v>0</v>
      </c>
      <c r="AK212" s="31">
        <f t="shared" si="60"/>
        <v>0</v>
      </c>
      <c r="AL212" s="31">
        <f t="shared" si="61"/>
        <v>0</v>
      </c>
      <c r="AM212" s="31">
        <f t="shared" si="62"/>
        <v>0</v>
      </c>
      <c r="AN212" s="31">
        <f t="shared" si="63"/>
        <v>0</v>
      </c>
      <c r="AO212" s="29">
        <f t="shared" si="64"/>
        <v>129.99999999999997</v>
      </c>
    </row>
    <row r="213" spans="1:41" ht="20.25" customHeight="1">
      <c r="A213" t="s">
        <v>325</v>
      </c>
      <c r="B213" s="58"/>
      <c r="C213" s="58"/>
      <c r="D213">
        <v>215</v>
      </c>
      <c r="E213" s="2">
        <v>130</v>
      </c>
      <c r="F213" s="25">
        <v>4.666666666666667</v>
      </c>
      <c r="G213" s="26">
        <f>VLOOKUP(A213,'Prime 22'!A:T,20,0)</f>
        <v>18</v>
      </c>
      <c r="H213" s="27">
        <v>18</v>
      </c>
      <c r="J213" s="27">
        <f t="shared" si="65"/>
        <v>28</v>
      </c>
      <c r="K213" s="28"/>
      <c r="L213" s="28"/>
      <c r="M213" s="28"/>
      <c r="N213" s="28"/>
      <c r="O213" s="28"/>
      <c r="P213" s="28">
        <v>10</v>
      </c>
      <c r="Q213" s="28"/>
      <c r="R213" s="28"/>
      <c r="S213" s="28"/>
      <c r="T213" s="28"/>
      <c r="U213" s="28">
        <v>18</v>
      </c>
      <c r="V213" s="28"/>
      <c r="W213" s="29">
        <f t="shared" si="50"/>
        <v>8</v>
      </c>
      <c r="X213"/>
      <c r="Y213" s="30">
        <f>+VLOOKUP(A213,'Prime 22'!A:AI,35,0)</f>
        <v>130</v>
      </c>
      <c r="Z213" s="27">
        <v>129.99999999999997</v>
      </c>
      <c r="AA213" s="25"/>
      <c r="AB213" s="27">
        <f t="shared" si="51"/>
        <v>202.16000000000003</v>
      </c>
      <c r="AC213" s="31">
        <f t="shared" si="52"/>
        <v>0</v>
      </c>
      <c r="AD213" s="31">
        <f t="shared" si="53"/>
        <v>0</v>
      </c>
      <c r="AE213" s="31">
        <f t="shared" si="54"/>
        <v>0</v>
      </c>
      <c r="AF213" s="31">
        <f t="shared" si="55"/>
        <v>0</v>
      </c>
      <c r="AG213" s="31">
        <f t="shared" si="56"/>
        <v>0</v>
      </c>
      <c r="AH213" s="31">
        <f t="shared" si="57"/>
        <v>72.2</v>
      </c>
      <c r="AI213" s="31">
        <f t="shared" si="58"/>
        <v>0</v>
      </c>
      <c r="AJ213" s="31">
        <f t="shared" si="59"/>
        <v>0</v>
      </c>
      <c r="AK213" s="31">
        <f t="shared" si="60"/>
        <v>0</v>
      </c>
      <c r="AL213" s="31">
        <f t="shared" si="61"/>
        <v>0</v>
      </c>
      <c r="AM213" s="31">
        <f t="shared" si="62"/>
        <v>129.96</v>
      </c>
      <c r="AN213" s="31">
        <f t="shared" si="63"/>
        <v>0</v>
      </c>
      <c r="AO213" s="29">
        <f t="shared" si="64"/>
        <v>462.16</v>
      </c>
    </row>
    <row r="214" spans="1:41" ht="20.25" customHeight="1">
      <c r="A214" t="s">
        <v>326</v>
      </c>
      <c r="D214">
        <v>160</v>
      </c>
      <c r="E214" s="2">
        <v>130</v>
      </c>
      <c r="F214" s="25">
        <v>4.666666666666667</v>
      </c>
      <c r="G214" s="26">
        <f>VLOOKUP(A214,'Prime 22'!A:T,20,0)</f>
        <v>18</v>
      </c>
      <c r="H214" s="27">
        <v>18</v>
      </c>
      <c r="J214" s="27">
        <f t="shared" si="65"/>
        <v>0</v>
      </c>
      <c r="K214" s="28"/>
      <c r="L214" s="28"/>
      <c r="M214" s="28"/>
      <c r="N214" s="28"/>
      <c r="O214" s="28"/>
      <c r="P214" s="28"/>
      <c r="Q214" s="28"/>
      <c r="R214" s="28"/>
      <c r="S214" s="28"/>
      <c r="T214" s="28"/>
      <c r="U214" s="28"/>
      <c r="V214" s="28"/>
      <c r="W214" s="29">
        <f t="shared" si="50"/>
        <v>36</v>
      </c>
      <c r="X214"/>
      <c r="Y214" s="30">
        <f>+VLOOKUP(A214,'Prime 22'!A:AI,35,0)</f>
        <v>130</v>
      </c>
      <c r="Z214" s="27">
        <v>129.99999999999997</v>
      </c>
      <c r="AA214" s="25"/>
      <c r="AB214" s="27">
        <f t="shared" si="51"/>
        <v>0</v>
      </c>
      <c r="AC214" s="31">
        <f t="shared" si="52"/>
        <v>0</v>
      </c>
      <c r="AD214" s="31">
        <f t="shared" si="53"/>
        <v>0</v>
      </c>
      <c r="AE214" s="31">
        <f t="shared" si="54"/>
        <v>0</v>
      </c>
      <c r="AF214" s="31">
        <f t="shared" si="55"/>
        <v>0</v>
      </c>
      <c r="AG214" s="31">
        <f t="shared" si="56"/>
        <v>0</v>
      </c>
      <c r="AH214" s="31">
        <f t="shared" si="57"/>
        <v>0</v>
      </c>
      <c r="AI214" s="31">
        <f t="shared" si="58"/>
        <v>0</v>
      </c>
      <c r="AJ214" s="31">
        <f t="shared" si="59"/>
        <v>0</v>
      </c>
      <c r="AK214" s="31">
        <f t="shared" si="60"/>
        <v>0</v>
      </c>
      <c r="AL214" s="31">
        <f t="shared" si="61"/>
        <v>0</v>
      </c>
      <c r="AM214" s="31">
        <f t="shared" si="62"/>
        <v>0</v>
      </c>
      <c r="AN214" s="31">
        <f t="shared" si="63"/>
        <v>0</v>
      </c>
      <c r="AO214" s="29">
        <f t="shared" si="64"/>
        <v>260</v>
      </c>
    </row>
    <row r="215" spans="1:41" ht="20.25" customHeight="1">
      <c r="A215" t="s">
        <v>327</v>
      </c>
      <c r="D215">
        <v>160</v>
      </c>
      <c r="E215" s="2">
        <v>130</v>
      </c>
      <c r="F215" s="25">
        <v>4.666666666666667</v>
      </c>
      <c r="G215" s="26">
        <f>VLOOKUP(A215,'Prime 22'!A:T,20,0)</f>
        <v>0</v>
      </c>
      <c r="H215" s="27">
        <v>18</v>
      </c>
      <c r="J215" s="27">
        <f t="shared" si="65"/>
        <v>18</v>
      </c>
      <c r="K215" s="28"/>
      <c r="L215" s="136">
        <v>18</v>
      </c>
      <c r="M215" s="28"/>
      <c r="N215" s="28"/>
      <c r="O215" s="28"/>
      <c r="P215" s="28"/>
      <c r="Q215" s="28"/>
      <c r="R215" s="28"/>
      <c r="S215" s="28"/>
      <c r="T215" s="28"/>
      <c r="U215" s="28"/>
      <c r="V215" s="28"/>
      <c r="W215" s="29">
        <f t="shared" si="50"/>
        <v>0</v>
      </c>
      <c r="X215"/>
      <c r="Y215" s="30">
        <f>+VLOOKUP(A215,'Prime 22'!A:AI,35,0)</f>
        <v>0</v>
      </c>
      <c r="Z215" s="27">
        <v>129.99999999999997</v>
      </c>
      <c r="AA215" s="25"/>
      <c r="AB215" s="27">
        <f t="shared" si="51"/>
        <v>129.96</v>
      </c>
      <c r="AC215" s="31">
        <f t="shared" si="52"/>
        <v>0</v>
      </c>
      <c r="AD215" s="31">
        <f t="shared" si="53"/>
        <v>129.96</v>
      </c>
      <c r="AE215" s="31">
        <f t="shared" si="54"/>
        <v>0</v>
      </c>
      <c r="AF215" s="31">
        <f t="shared" si="55"/>
        <v>0</v>
      </c>
      <c r="AG215" s="31">
        <f t="shared" si="56"/>
        <v>0</v>
      </c>
      <c r="AH215" s="31">
        <f t="shared" si="57"/>
        <v>0</v>
      </c>
      <c r="AI215" s="31">
        <f t="shared" si="58"/>
        <v>0</v>
      </c>
      <c r="AJ215" s="31">
        <f t="shared" si="59"/>
        <v>0</v>
      </c>
      <c r="AK215" s="31">
        <f t="shared" si="60"/>
        <v>0</v>
      </c>
      <c r="AL215" s="31">
        <f t="shared" si="61"/>
        <v>0</v>
      </c>
      <c r="AM215" s="31">
        <f t="shared" si="62"/>
        <v>0</v>
      </c>
      <c r="AN215" s="31">
        <f t="shared" si="63"/>
        <v>0</v>
      </c>
      <c r="AO215" s="29">
        <f t="shared" si="64"/>
        <v>259.95999999999998</v>
      </c>
    </row>
    <row r="216" spans="1:41" ht="20.25" customHeight="1">
      <c r="A216" t="s">
        <v>328</v>
      </c>
      <c r="D216">
        <v>160</v>
      </c>
      <c r="E216" s="2">
        <v>130</v>
      </c>
      <c r="F216" s="25">
        <v>4.666666666666667</v>
      </c>
      <c r="G216" s="26">
        <f>VLOOKUP(A216,'Prime 22'!A:T,20,0)</f>
        <v>0</v>
      </c>
      <c r="H216" s="27">
        <v>18</v>
      </c>
      <c r="J216" s="27">
        <f t="shared" si="65"/>
        <v>18</v>
      </c>
      <c r="K216" s="28"/>
      <c r="L216" s="28"/>
      <c r="M216" s="28"/>
      <c r="N216" s="28"/>
      <c r="O216" s="28"/>
      <c r="P216" s="28"/>
      <c r="Q216" s="28"/>
      <c r="R216" s="28"/>
      <c r="S216" s="28"/>
      <c r="T216" s="28"/>
      <c r="U216" s="28"/>
      <c r="V216" s="136">
        <v>18</v>
      </c>
      <c r="W216" s="29">
        <f t="shared" si="50"/>
        <v>0</v>
      </c>
      <c r="X216"/>
      <c r="Y216" s="30">
        <f>+VLOOKUP(A216,'Prime 22'!A:AI,35,0)</f>
        <v>0</v>
      </c>
      <c r="Z216" s="27">
        <v>129.99999999999997</v>
      </c>
      <c r="AA216" s="25"/>
      <c r="AB216" s="27">
        <f t="shared" si="51"/>
        <v>129.96</v>
      </c>
      <c r="AC216" s="31">
        <f t="shared" si="52"/>
        <v>0</v>
      </c>
      <c r="AD216" s="31">
        <f t="shared" si="53"/>
        <v>0</v>
      </c>
      <c r="AE216" s="31">
        <f t="shared" si="54"/>
        <v>0</v>
      </c>
      <c r="AF216" s="31">
        <f t="shared" si="55"/>
        <v>0</v>
      </c>
      <c r="AG216" s="31">
        <f t="shared" si="56"/>
        <v>0</v>
      </c>
      <c r="AH216" s="31">
        <f t="shared" si="57"/>
        <v>0</v>
      </c>
      <c r="AI216" s="31">
        <f t="shared" si="58"/>
        <v>0</v>
      </c>
      <c r="AJ216" s="31">
        <f t="shared" si="59"/>
        <v>0</v>
      </c>
      <c r="AK216" s="31">
        <f t="shared" si="60"/>
        <v>0</v>
      </c>
      <c r="AL216" s="31">
        <f t="shared" si="61"/>
        <v>0</v>
      </c>
      <c r="AM216" s="31">
        <f t="shared" si="62"/>
        <v>0</v>
      </c>
      <c r="AN216" s="31">
        <f t="shared" si="63"/>
        <v>129.96</v>
      </c>
      <c r="AO216" s="29">
        <f t="shared" si="64"/>
        <v>259.95999999999998</v>
      </c>
    </row>
    <row r="217" spans="1:41" ht="20.25" customHeight="1">
      <c r="A217" t="s">
        <v>329</v>
      </c>
      <c r="D217">
        <v>120</v>
      </c>
      <c r="E217" s="2">
        <v>130</v>
      </c>
      <c r="F217" s="25">
        <v>4.583333333333333</v>
      </c>
      <c r="G217" s="26">
        <f>VLOOKUP(A217,'Prime 22'!A:T,20,0)</f>
        <v>18</v>
      </c>
      <c r="H217" s="27">
        <v>18</v>
      </c>
      <c r="J217" s="27">
        <f t="shared" si="65"/>
        <v>0</v>
      </c>
      <c r="K217" s="28"/>
      <c r="L217" s="28"/>
      <c r="M217" s="28"/>
      <c r="N217" s="28"/>
      <c r="O217" s="28"/>
      <c r="P217" s="28"/>
      <c r="Q217" s="28"/>
      <c r="R217" s="28"/>
      <c r="S217" s="28"/>
      <c r="T217" s="28"/>
      <c r="U217" s="28"/>
      <c r="V217" s="28"/>
      <c r="W217" s="29">
        <f t="shared" si="50"/>
        <v>36</v>
      </c>
      <c r="X217"/>
      <c r="Y217" s="30">
        <f>+VLOOKUP(A217,'Prime 22'!A:AI,35,0)</f>
        <v>130</v>
      </c>
      <c r="Z217" s="27">
        <v>129.99999999999997</v>
      </c>
      <c r="AA217" s="25"/>
      <c r="AB217" s="27">
        <f t="shared" si="51"/>
        <v>0</v>
      </c>
      <c r="AC217" s="31">
        <f t="shared" si="52"/>
        <v>0</v>
      </c>
      <c r="AD217" s="31">
        <f t="shared" si="53"/>
        <v>0</v>
      </c>
      <c r="AE217" s="31">
        <f t="shared" si="54"/>
        <v>0</v>
      </c>
      <c r="AF217" s="31">
        <f t="shared" si="55"/>
        <v>0</v>
      </c>
      <c r="AG217" s="31">
        <f t="shared" si="56"/>
        <v>0</v>
      </c>
      <c r="AH217" s="31">
        <f t="shared" si="57"/>
        <v>0</v>
      </c>
      <c r="AI217" s="31">
        <f t="shared" si="58"/>
        <v>0</v>
      </c>
      <c r="AJ217" s="31">
        <f t="shared" si="59"/>
        <v>0</v>
      </c>
      <c r="AK217" s="31">
        <f t="shared" si="60"/>
        <v>0</v>
      </c>
      <c r="AL217" s="31">
        <f t="shared" si="61"/>
        <v>0</v>
      </c>
      <c r="AM217" s="31">
        <f t="shared" si="62"/>
        <v>0</v>
      </c>
      <c r="AN217" s="31">
        <f t="shared" si="63"/>
        <v>0</v>
      </c>
      <c r="AO217" s="29">
        <f t="shared" si="64"/>
        <v>260</v>
      </c>
    </row>
    <row r="218" spans="1:41" ht="20.25" customHeight="1">
      <c r="A218" t="s">
        <v>330</v>
      </c>
      <c r="D218">
        <v>120</v>
      </c>
      <c r="E218" s="2">
        <v>130</v>
      </c>
      <c r="F218" s="25">
        <v>4.583333333333333</v>
      </c>
      <c r="G218" s="26">
        <f>VLOOKUP(A218,'Prime 22'!A:T,20,0)</f>
        <v>0</v>
      </c>
      <c r="H218" s="27">
        <v>18</v>
      </c>
      <c r="J218" s="27">
        <f t="shared" si="65"/>
        <v>18</v>
      </c>
      <c r="K218" s="28"/>
      <c r="L218" s="28"/>
      <c r="M218" s="28"/>
      <c r="N218" s="28"/>
      <c r="O218" s="28"/>
      <c r="P218" s="28"/>
      <c r="Q218" s="28"/>
      <c r="R218" s="28"/>
      <c r="S218" s="136">
        <v>18</v>
      </c>
      <c r="T218" s="28"/>
      <c r="U218" s="28"/>
      <c r="V218" s="28"/>
      <c r="W218" s="29">
        <f t="shared" si="50"/>
        <v>0</v>
      </c>
      <c r="X218"/>
      <c r="Y218" s="30">
        <f>+VLOOKUP(A218,'Prime 22'!A:AI,35,0)</f>
        <v>0</v>
      </c>
      <c r="Z218" s="27">
        <v>129.99999999999997</v>
      </c>
      <c r="AA218" s="25"/>
      <c r="AB218" s="27">
        <f t="shared" si="51"/>
        <v>129.96</v>
      </c>
      <c r="AC218" s="31">
        <f t="shared" si="52"/>
        <v>0</v>
      </c>
      <c r="AD218" s="31">
        <f t="shared" si="53"/>
        <v>0</v>
      </c>
      <c r="AE218" s="31">
        <f t="shared" si="54"/>
        <v>0</v>
      </c>
      <c r="AF218" s="31">
        <f t="shared" si="55"/>
        <v>0</v>
      </c>
      <c r="AG218" s="31">
        <f t="shared" si="56"/>
        <v>0</v>
      </c>
      <c r="AH218" s="31">
        <f t="shared" si="57"/>
        <v>0</v>
      </c>
      <c r="AI218" s="31">
        <f t="shared" si="58"/>
        <v>0</v>
      </c>
      <c r="AJ218" s="31">
        <f t="shared" si="59"/>
        <v>0</v>
      </c>
      <c r="AK218" s="31">
        <f t="shared" si="60"/>
        <v>129.96</v>
      </c>
      <c r="AL218" s="31">
        <f t="shared" si="61"/>
        <v>0</v>
      </c>
      <c r="AM218" s="31">
        <f t="shared" si="62"/>
        <v>0</v>
      </c>
      <c r="AN218" s="31">
        <f t="shared" si="63"/>
        <v>0</v>
      </c>
      <c r="AO218" s="29">
        <f t="shared" si="64"/>
        <v>259.95999999999998</v>
      </c>
    </row>
    <row r="219" spans="1:41" ht="20.25" customHeight="1">
      <c r="A219" t="s">
        <v>331</v>
      </c>
      <c r="B219" s="58"/>
      <c r="C219" s="58"/>
      <c r="D219" s="58">
        <v>160</v>
      </c>
      <c r="E219" s="2">
        <v>130</v>
      </c>
      <c r="F219" s="25">
        <v>4.5</v>
      </c>
      <c r="G219" s="26">
        <f>VLOOKUP(A219,'Prime 22'!A:T,20,0)</f>
        <v>18</v>
      </c>
      <c r="H219" s="27">
        <v>18</v>
      </c>
      <c r="J219" s="27">
        <f t="shared" si="65"/>
        <v>18</v>
      </c>
      <c r="K219" s="28"/>
      <c r="L219" s="28">
        <v>18</v>
      </c>
      <c r="M219" s="28"/>
      <c r="N219" s="28"/>
      <c r="O219" s="28"/>
      <c r="P219" s="28"/>
      <c r="Q219" s="28"/>
      <c r="R219" s="28"/>
      <c r="S219" s="28"/>
      <c r="T219" s="28"/>
      <c r="U219" s="28"/>
      <c r="V219" s="28"/>
      <c r="W219" s="29">
        <f t="shared" si="50"/>
        <v>18</v>
      </c>
      <c r="X219"/>
      <c r="Y219" s="30">
        <f>+VLOOKUP(A219,'Prime 22'!A:AI,35,0)</f>
        <v>130</v>
      </c>
      <c r="Z219" s="27">
        <v>129.99999999999997</v>
      </c>
      <c r="AA219" s="25"/>
      <c r="AB219" s="27">
        <f t="shared" si="51"/>
        <v>129.96</v>
      </c>
      <c r="AC219" s="31">
        <f t="shared" si="52"/>
        <v>0</v>
      </c>
      <c r="AD219" s="31">
        <f t="shared" si="53"/>
        <v>129.96</v>
      </c>
      <c r="AE219" s="31">
        <f t="shared" si="54"/>
        <v>0</v>
      </c>
      <c r="AF219" s="31">
        <f t="shared" si="55"/>
        <v>0</v>
      </c>
      <c r="AG219" s="31">
        <f t="shared" si="56"/>
        <v>0</v>
      </c>
      <c r="AH219" s="31">
        <f t="shared" si="57"/>
        <v>0</v>
      </c>
      <c r="AI219" s="31">
        <f t="shared" si="58"/>
        <v>0</v>
      </c>
      <c r="AJ219" s="31">
        <f t="shared" si="59"/>
        <v>0</v>
      </c>
      <c r="AK219" s="31">
        <f t="shared" si="60"/>
        <v>0</v>
      </c>
      <c r="AL219" s="31">
        <f t="shared" si="61"/>
        <v>0</v>
      </c>
      <c r="AM219" s="31">
        <f t="shared" si="62"/>
        <v>0</v>
      </c>
      <c r="AN219" s="31">
        <f t="shared" si="63"/>
        <v>0</v>
      </c>
      <c r="AO219" s="29">
        <f t="shared" si="64"/>
        <v>389.96000000000004</v>
      </c>
    </row>
    <row r="220" spans="1:41" ht="20.25" customHeight="1">
      <c r="A220" t="s">
        <v>332</v>
      </c>
      <c r="B220" s="58"/>
      <c r="D220">
        <v>160</v>
      </c>
      <c r="E220" s="2">
        <v>130</v>
      </c>
      <c r="F220" s="25">
        <v>4.5</v>
      </c>
      <c r="G220" s="26">
        <f>VLOOKUP(A220,'Prime 22'!A:T,20,0)</f>
        <v>18</v>
      </c>
      <c r="H220" s="27">
        <v>18</v>
      </c>
      <c r="J220" s="27">
        <f t="shared" si="65"/>
        <v>18</v>
      </c>
      <c r="K220" s="28">
        <v>18</v>
      </c>
      <c r="L220" s="28"/>
      <c r="M220" s="28"/>
      <c r="N220" s="28"/>
      <c r="O220" s="28"/>
      <c r="P220" s="28"/>
      <c r="Q220" s="28"/>
      <c r="R220" s="28"/>
      <c r="S220" s="28"/>
      <c r="T220" s="28"/>
      <c r="U220" s="28"/>
      <c r="V220" s="28"/>
      <c r="W220" s="29">
        <f t="shared" si="50"/>
        <v>18</v>
      </c>
      <c r="X220"/>
      <c r="Y220" s="30">
        <f>+VLOOKUP(A220,'Prime 22'!A:AI,35,0)</f>
        <v>130</v>
      </c>
      <c r="Z220" s="27">
        <v>129.99999999999997</v>
      </c>
      <c r="AA220" s="25"/>
      <c r="AB220" s="27">
        <f t="shared" si="51"/>
        <v>129.96</v>
      </c>
      <c r="AC220" s="31">
        <f t="shared" si="52"/>
        <v>129.96</v>
      </c>
      <c r="AD220" s="31">
        <f t="shared" si="53"/>
        <v>0</v>
      </c>
      <c r="AE220" s="31">
        <f t="shared" si="54"/>
        <v>0</v>
      </c>
      <c r="AF220" s="31">
        <f t="shared" si="55"/>
        <v>0</v>
      </c>
      <c r="AG220" s="31">
        <f t="shared" si="56"/>
        <v>0</v>
      </c>
      <c r="AH220" s="31">
        <f t="shared" si="57"/>
        <v>0</v>
      </c>
      <c r="AI220" s="31">
        <f t="shared" si="58"/>
        <v>0</v>
      </c>
      <c r="AJ220" s="31">
        <f t="shared" si="59"/>
        <v>0</v>
      </c>
      <c r="AK220" s="31">
        <f t="shared" si="60"/>
        <v>0</v>
      </c>
      <c r="AL220" s="31">
        <f t="shared" si="61"/>
        <v>0</v>
      </c>
      <c r="AM220" s="31">
        <f t="shared" si="62"/>
        <v>0</v>
      </c>
      <c r="AN220" s="31">
        <f t="shared" si="63"/>
        <v>0</v>
      </c>
      <c r="AO220" s="29">
        <f t="shared" si="64"/>
        <v>389.96000000000004</v>
      </c>
    </row>
    <row r="221" spans="1:41" ht="20.25" customHeight="1">
      <c r="A221" t="s">
        <v>333</v>
      </c>
      <c r="B221" s="58"/>
      <c r="C221" s="58"/>
      <c r="D221">
        <v>420</v>
      </c>
      <c r="E221" s="2">
        <v>130</v>
      </c>
      <c r="F221" s="25">
        <v>4.5</v>
      </c>
      <c r="G221" s="26">
        <f>VLOOKUP(A221,'Prime 22'!A:T,20,0)</f>
        <v>0</v>
      </c>
      <c r="H221" s="27">
        <v>18</v>
      </c>
      <c r="J221" s="27">
        <f t="shared" si="65"/>
        <v>18</v>
      </c>
      <c r="K221" s="28"/>
      <c r="L221" s="28"/>
      <c r="M221" s="28"/>
      <c r="N221" s="28"/>
      <c r="O221" s="28"/>
      <c r="P221" s="28"/>
      <c r="Q221" s="28"/>
      <c r="R221" s="28"/>
      <c r="S221" s="28"/>
      <c r="T221" s="28"/>
      <c r="U221" s="28"/>
      <c r="V221" s="28">
        <v>18</v>
      </c>
      <c r="W221" s="29">
        <f t="shared" si="50"/>
        <v>0</v>
      </c>
      <c r="X221"/>
      <c r="Y221" s="30">
        <f>+VLOOKUP(A221,'Prime 22'!A:AI,35,0)</f>
        <v>0</v>
      </c>
      <c r="Z221" s="27">
        <v>129.99999999999997</v>
      </c>
      <c r="AA221" s="25"/>
      <c r="AB221" s="27">
        <f t="shared" si="51"/>
        <v>129.96</v>
      </c>
      <c r="AC221" s="31">
        <f t="shared" si="52"/>
        <v>0</v>
      </c>
      <c r="AD221" s="31">
        <f t="shared" si="53"/>
        <v>0</v>
      </c>
      <c r="AE221" s="31">
        <f t="shared" si="54"/>
        <v>0</v>
      </c>
      <c r="AF221" s="31">
        <f t="shared" si="55"/>
        <v>0</v>
      </c>
      <c r="AG221" s="31">
        <f t="shared" si="56"/>
        <v>0</v>
      </c>
      <c r="AH221" s="31">
        <f t="shared" si="57"/>
        <v>0</v>
      </c>
      <c r="AI221" s="31">
        <f t="shared" si="58"/>
        <v>0</v>
      </c>
      <c r="AJ221" s="31">
        <f t="shared" si="59"/>
        <v>0</v>
      </c>
      <c r="AK221" s="31">
        <f t="shared" si="60"/>
        <v>0</v>
      </c>
      <c r="AL221" s="31">
        <f t="shared" si="61"/>
        <v>0</v>
      </c>
      <c r="AM221" s="31">
        <f t="shared" si="62"/>
        <v>0</v>
      </c>
      <c r="AN221" s="31">
        <f t="shared" si="63"/>
        <v>129.96</v>
      </c>
      <c r="AO221" s="29">
        <f t="shared" si="64"/>
        <v>259.95999999999998</v>
      </c>
    </row>
    <row r="222" spans="1:41" ht="20.25" customHeight="1">
      <c r="A222" t="s">
        <v>334</v>
      </c>
      <c r="B222" s="58"/>
      <c r="C222" s="58"/>
      <c r="D222">
        <v>972</v>
      </c>
      <c r="E222" s="2">
        <v>130</v>
      </c>
      <c r="F222" s="25">
        <v>4.5</v>
      </c>
      <c r="G222" s="26">
        <f>VLOOKUP(A222,'Prime 22'!A:T,20,0)</f>
        <v>2</v>
      </c>
      <c r="H222" s="27">
        <v>18</v>
      </c>
      <c r="J222" s="27">
        <f t="shared" si="65"/>
        <v>18</v>
      </c>
      <c r="K222" s="28"/>
      <c r="L222" s="28"/>
      <c r="M222" s="28">
        <v>18</v>
      </c>
      <c r="N222" s="28"/>
      <c r="O222" s="28"/>
      <c r="P222" s="28"/>
      <c r="Q222" s="28"/>
      <c r="R222" s="28"/>
      <c r="S222" s="28"/>
      <c r="T222" s="28"/>
      <c r="U222" s="28"/>
      <c r="V222" s="28"/>
      <c r="W222" s="29">
        <f t="shared" si="50"/>
        <v>2</v>
      </c>
      <c r="X222"/>
      <c r="Y222" s="30">
        <f>+VLOOKUP(A222,'Prime 22'!A:AI,35,0)</f>
        <v>14.444444444444429</v>
      </c>
      <c r="Z222" s="27">
        <v>129.99999999999997</v>
      </c>
      <c r="AA222" s="25"/>
      <c r="AB222" s="27">
        <f t="shared" si="51"/>
        <v>129.96</v>
      </c>
      <c r="AC222" s="31">
        <f t="shared" si="52"/>
        <v>0</v>
      </c>
      <c r="AD222" s="31">
        <f t="shared" si="53"/>
        <v>0</v>
      </c>
      <c r="AE222" s="31">
        <f t="shared" si="54"/>
        <v>129.96</v>
      </c>
      <c r="AF222" s="31">
        <f t="shared" si="55"/>
        <v>0</v>
      </c>
      <c r="AG222" s="31">
        <f t="shared" si="56"/>
        <v>0</v>
      </c>
      <c r="AH222" s="31">
        <f t="shared" si="57"/>
        <v>0</v>
      </c>
      <c r="AI222" s="31">
        <f t="shared" si="58"/>
        <v>0</v>
      </c>
      <c r="AJ222" s="31">
        <f t="shared" si="59"/>
        <v>0</v>
      </c>
      <c r="AK222" s="31">
        <f t="shared" si="60"/>
        <v>0</v>
      </c>
      <c r="AL222" s="31">
        <f t="shared" si="61"/>
        <v>0</v>
      </c>
      <c r="AM222" s="31">
        <f t="shared" si="62"/>
        <v>0</v>
      </c>
      <c r="AN222" s="31">
        <f t="shared" si="63"/>
        <v>0</v>
      </c>
      <c r="AO222" s="29">
        <f t="shared" si="64"/>
        <v>274.40444444444438</v>
      </c>
    </row>
    <row r="223" spans="1:41" ht="20.25" customHeight="1">
      <c r="A223" t="s">
        <v>335</v>
      </c>
      <c r="B223" s="58"/>
      <c r="C223" s="58"/>
      <c r="D223">
        <v>120</v>
      </c>
      <c r="E223" s="2">
        <v>130</v>
      </c>
      <c r="F223" s="25">
        <v>4.416666666666667</v>
      </c>
      <c r="G223" s="26">
        <f>VLOOKUP(A223,'Prime 22'!A:T,20,0)</f>
        <v>4</v>
      </c>
      <c r="H223" s="27">
        <v>18</v>
      </c>
      <c r="J223" s="27">
        <f t="shared" si="65"/>
        <v>18</v>
      </c>
      <c r="K223" s="28"/>
      <c r="L223" s="28"/>
      <c r="M223" s="28"/>
      <c r="N223" s="28"/>
      <c r="O223" s="28"/>
      <c r="P223" s="28"/>
      <c r="Q223" s="28"/>
      <c r="R223" s="28"/>
      <c r="S223" s="28"/>
      <c r="T223" s="28">
        <v>18</v>
      </c>
      <c r="U223" s="28"/>
      <c r="V223" s="28"/>
      <c r="W223" s="29">
        <f t="shared" si="50"/>
        <v>4</v>
      </c>
      <c r="X223"/>
      <c r="Y223" s="30">
        <f>+VLOOKUP(A223,'Prime 22'!A:AI,35,0)</f>
        <v>28.888888888888886</v>
      </c>
      <c r="Z223" s="27">
        <v>129.99999999999997</v>
      </c>
      <c r="AA223" s="25"/>
      <c r="AB223" s="27">
        <f t="shared" si="51"/>
        <v>129.96</v>
      </c>
      <c r="AC223" s="31">
        <f t="shared" si="52"/>
        <v>0</v>
      </c>
      <c r="AD223" s="31">
        <f t="shared" si="53"/>
        <v>0</v>
      </c>
      <c r="AE223" s="31">
        <f t="shared" si="54"/>
        <v>0</v>
      </c>
      <c r="AF223" s="31">
        <f t="shared" si="55"/>
        <v>0</v>
      </c>
      <c r="AG223" s="31">
        <f t="shared" si="56"/>
        <v>0</v>
      </c>
      <c r="AH223" s="31">
        <f t="shared" si="57"/>
        <v>0</v>
      </c>
      <c r="AI223" s="31">
        <f t="shared" si="58"/>
        <v>0</v>
      </c>
      <c r="AJ223" s="31">
        <f t="shared" si="59"/>
        <v>0</v>
      </c>
      <c r="AK223" s="31">
        <f t="shared" si="60"/>
        <v>0</v>
      </c>
      <c r="AL223" s="31">
        <f t="shared" si="61"/>
        <v>129.96</v>
      </c>
      <c r="AM223" s="31">
        <f t="shared" si="62"/>
        <v>0</v>
      </c>
      <c r="AN223" s="31">
        <f t="shared" si="63"/>
        <v>0</v>
      </c>
      <c r="AO223" s="29">
        <f t="shared" si="64"/>
        <v>288.84888888888884</v>
      </c>
    </row>
    <row r="224" spans="1:41" ht="20.25" customHeight="1">
      <c r="A224" t="s">
        <v>336</v>
      </c>
      <c r="B224" s="58"/>
      <c r="C224" s="58"/>
      <c r="D224">
        <v>481</v>
      </c>
      <c r="E224" s="2">
        <v>130</v>
      </c>
      <c r="F224" s="25">
        <v>4.416666666666667</v>
      </c>
      <c r="G224" s="26">
        <f>VLOOKUP(A224,'Prime 22'!A:T,20,0)</f>
        <v>0</v>
      </c>
      <c r="H224" s="27">
        <v>18</v>
      </c>
      <c r="J224" s="27">
        <f t="shared" si="65"/>
        <v>18</v>
      </c>
      <c r="K224" s="28"/>
      <c r="L224" s="28"/>
      <c r="M224" s="28"/>
      <c r="N224" s="28"/>
      <c r="O224" s="28"/>
      <c r="P224" s="28"/>
      <c r="Q224" s="28"/>
      <c r="R224" s="28"/>
      <c r="S224" s="28"/>
      <c r="T224" s="28"/>
      <c r="U224" s="28"/>
      <c r="V224" s="28">
        <v>18</v>
      </c>
      <c r="W224" s="29">
        <f t="shared" si="50"/>
        <v>0</v>
      </c>
      <c r="X224"/>
      <c r="Y224" s="30">
        <f>+VLOOKUP(A224,'Prime 22'!A:AI,35,0)</f>
        <v>0</v>
      </c>
      <c r="Z224" s="27">
        <v>129.99999999999997</v>
      </c>
      <c r="AA224" s="25"/>
      <c r="AB224" s="27">
        <f t="shared" si="51"/>
        <v>129.96</v>
      </c>
      <c r="AC224" s="31">
        <f t="shared" si="52"/>
        <v>0</v>
      </c>
      <c r="AD224" s="31">
        <f t="shared" si="53"/>
        <v>0</v>
      </c>
      <c r="AE224" s="31">
        <f t="shared" si="54"/>
        <v>0</v>
      </c>
      <c r="AF224" s="31">
        <f t="shared" si="55"/>
        <v>0</v>
      </c>
      <c r="AG224" s="31">
        <f t="shared" si="56"/>
        <v>0</v>
      </c>
      <c r="AH224" s="31">
        <f t="shared" si="57"/>
        <v>0</v>
      </c>
      <c r="AI224" s="31">
        <f t="shared" si="58"/>
        <v>0</v>
      </c>
      <c r="AJ224" s="31">
        <f t="shared" si="59"/>
        <v>0</v>
      </c>
      <c r="AK224" s="31">
        <f t="shared" si="60"/>
        <v>0</v>
      </c>
      <c r="AL224" s="31">
        <f t="shared" si="61"/>
        <v>0</v>
      </c>
      <c r="AM224" s="31">
        <f t="shared" si="62"/>
        <v>0</v>
      </c>
      <c r="AN224" s="31">
        <f t="shared" si="63"/>
        <v>129.96</v>
      </c>
      <c r="AO224" s="29">
        <f t="shared" si="64"/>
        <v>259.95999999999998</v>
      </c>
    </row>
    <row r="225" spans="1:41" ht="20.25" customHeight="1">
      <c r="A225" t="s">
        <v>337</v>
      </c>
      <c r="D225">
        <v>650</v>
      </c>
      <c r="E225" s="2">
        <v>130</v>
      </c>
      <c r="F225" s="25">
        <v>4.416666666666667</v>
      </c>
      <c r="G225" s="26">
        <f>VLOOKUP(A225,'Prime 22'!A:T,20,0)</f>
        <v>8</v>
      </c>
      <c r="H225" s="27">
        <v>18</v>
      </c>
      <c r="J225" s="27">
        <f t="shared" si="65"/>
        <v>36</v>
      </c>
      <c r="K225" s="28"/>
      <c r="L225" s="28"/>
      <c r="M225" s="28"/>
      <c r="N225" s="28"/>
      <c r="O225" s="28"/>
      <c r="P225" s="28"/>
      <c r="Q225" s="28"/>
      <c r="R225" s="28"/>
      <c r="S225" s="28"/>
      <c r="T225" s="136">
        <v>36</v>
      </c>
      <c r="U225" s="28"/>
      <c r="V225" s="28"/>
      <c r="W225" s="29">
        <f t="shared" si="50"/>
        <v>-10</v>
      </c>
      <c r="X225"/>
      <c r="Y225" s="30">
        <f>+VLOOKUP(A225,'Prime 22'!A:AI,35,0)</f>
        <v>57.777777777777771</v>
      </c>
      <c r="Z225" s="27">
        <v>129.99999999999997</v>
      </c>
      <c r="AA225" s="25"/>
      <c r="AB225" s="27">
        <f t="shared" si="51"/>
        <v>259.92</v>
      </c>
      <c r="AC225" s="31">
        <f t="shared" si="52"/>
        <v>0</v>
      </c>
      <c r="AD225" s="31">
        <f t="shared" si="53"/>
        <v>0</v>
      </c>
      <c r="AE225" s="31">
        <f t="shared" si="54"/>
        <v>0</v>
      </c>
      <c r="AF225" s="31">
        <f t="shared" si="55"/>
        <v>0</v>
      </c>
      <c r="AG225" s="31">
        <f t="shared" si="56"/>
        <v>0</v>
      </c>
      <c r="AH225" s="31">
        <f t="shared" si="57"/>
        <v>0</v>
      </c>
      <c r="AI225" s="31">
        <f t="shared" si="58"/>
        <v>0</v>
      </c>
      <c r="AJ225" s="31">
        <f t="shared" si="59"/>
        <v>0</v>
      </c>
      <c r="AK225" s="31">
        <f t="shared" si="60"/>
        <v>0</v>
      </c>
      <c r="AL225" s="31">
        <f t="shared" si="61"/>
        <v>259.92</v>
      </c>
      <c r="AM225" s="31">
        <f t="shared" si="62"/>
        <v>0</v>
      </c>
      <c r="AN225" s="31">
        <f t="shared" si="63"/>
        <v>0</v>
      </c>
      <c r="AO225" s="29">
        <f t="shared" si="64"/>
        <v>447.69777777777779</v>
      </c>
    </row>
    <row r="226" spans="1:41" ht="20.25" customHeight="1">
      <c r="A226" t="s">
        <v>338</v>
      </c>
      <c r="B226" s="58"/>
      <c r="C226" s="58"/>
      <c r="D226">
        <v>282</v>
      </c>
      <c r="E226" s="2">
        <v>130</v>
      </c>
      <c r="F226" s="25">
        <v>4.416666666666667</v>
      </c>
      <c r="G226" s="26">
        <f>VLOOKUP(A226,'Prime 22'!A:T,20,0)</f>
        <v>0</v>
      </c>
      <c r="H226" s="27">
        <v>18</v>
      </c>
      <c r="J226" s="27">
        <f t="shared" si="65"/>
        <v>18</v>
      </c>
      <c r="K226" s="28"/>
      <c r="L226" s="28"/>
      <c r="M226" s="28"/>
      <c r="N226" s="28"/>
      <c r="O226" s="28"/>
      <c r="P226" s="28">
        <v>18</v>
      </c>
      <c r="Q226" s="28"/>
      <c r="R226" s="28"/>
      <c r="S226" s="28"/>
      <c r="T226" s="28"/>
      <c r="U226" s="28"/>
      <c r="V226" s="28"/>
      <c r="W226" s="29">
        <f t="shared" si="50"/>
        <v>0</v>
      </c>
      <c r="X226"/>
      <c r="Y226" s="30">
        <f>+VLOOKUP(A226,'Prime 22'!A:AI,35,0)</f>
        <v>0</v>
      </c>
      <c r="Z226" s="27">
        <v>129.99999999999997</v>
      </c>
      <c r="AA226" s="25"/>
      <c r="AB226" s="27">
        <f t="shared" si="51"/>
        <v>129.96</v>
      </c>
      <c r="AC226" s="31">
        <f t="shared" si="52"/>
        <v>0</v>
      </c>
      <c r="AD226" s="31">
        <f t="shared" si="53"/>
        <v>0</v>
      </c>
      <c r="AE226" s="31">
        <f t="shared" si="54"/>
        <v>0</v>
      </c>
      <c r="AF226" s="31">
        <f t="shared" si="55"/>
        <v>0</v>
      </c>
      <c r="AG226" s="31">
        <f t="shared" si="56"/>
        <v>0</v>
      </c>
      <c r="AH226" s="31">
        <f t="shared" si="57"/>
        <v>129.96</v>
      </c>
      <c r="AI226" s="31">
        <f t="shared" si="58"/>
        <v>0</v>
      </c>
      <c r="AJ226" s="31">
        <f t="shared" si="59"/>
        <v>0</v>
      </c>
      <c r="AK226" s="31">
        <f t="shared" si="60"/>
        <v>0</v>
      </c>
      <c r="AL226" s="31">
        <f t="shared" si="61"/>
        <v>0</v>
      </c>
      <c r="AM226" s="31">
        <f t="shared" si="62"/>
        <v>0</v>
      </c>
      <c r="AN226" s="31">
        <f t="shared" si="63"/>
        <v>0</v>
      </c>
      <c r="AO226" s="29">
        <f t="shared" si="64"/>
        <v>259.95999999999998</v>
      </c>
    </row>
    <row r="227" spans="1:41" ht="20.25" customHeight="1">
      <c r="A227" t="s">
        <v>339</v>
      </c>
      <c r="B227" s="58"/>
      <c r="C227" s="58"/>
      <c r="D227">
        <v>810</v>
      </c>
      <c r="E227" s="2">
        <v>130</v>
      </c>
      <c r="F227" s="25">
        <v>4</v>
      </c>
      <c r="G227" s="26">
        <f>VLOOKUP(A227,'Prime 22'!A:T,20,0)</f>
        <v>0</v>
      </c>
      <c r="H227" s="27">
        <v>18</v>
      </c>
      <c r="J227" s="27">
        <f t="shared" si="65"/>
        <v>18</v>
      </c>
      <c r="K227" s="28"/>
      <c r="L227" s="28"/>
      <c r="M227" s="28"/>
      <c r="N227" s="28"/>
      <c r="O227" s="28"/>
      <c r="P227" s="28"/>
      <c r="Q227" s="28"/>
      <c r="R227" s="28"/>
      <c r="S227" s="28">
        <v>18</v>
      </c>
      <c r="T227" s="28"/>
      <c r="U227" s="28"/>
      <c r="V227" s="28"/>
      <c r="W227" s="29">
        <f t="shared" si="50"/>
        <v>0</v>
      </c>
      <c r="X227"/>
      <c r="Y227" s="30">
        <f>+VLOOKUP(A227,'Prime 22'!A:AI,35,0)</f>
        <v>0</v>
      </c>
      <c r="Z227" s="27">
        <v>129.99999999999997</v>
      </c>
      <c r="AA227" s="25"/>
      <c r="AB227" s="27">
        <f t="shared" si="51"/>
        <v>129.96</v>
      </c>
      <c r="AC227" s="31">
        <f t="shared" si="52"/>
        <v>0</v>
      </c>
      <c r="AD227" s="31">
        <f t="shared" si="53"/>
        <v>0</v>
      </c>
      <c r="AE227" s="31">
        <f t="shared" si="54"/>
        <v>0</v>
      </c>
      <c r="AF227" s="31">
        <f t="shared" si="55"/>
        <v>0</v>
      </c>
      <c r="AG227" s="31">
        <f t="shared" si="56"/>
        <v>0</v>
      </c>
      <c r="AH227" s="31">
        <f t="shared" si="57"/>
        <v>0</v>
      </c>
      <c r="AI227" s="31">
        <f t="shared" si="58"/>
        <v>0</v>
      </c>
      <c r="AJ227" s="31">
        <f t="shared" si="59"/>
        <v>0</v>
      </c>
      <c r="AK227" s="31">
        <f t="shared" si="60"/>
        <v>129.96</v>
      </c>
      <c r="AL227" s="31">
        <f t="shared" si="61"/>
        <v>0</v>
      </c>
      <c r="AM227" s="31">
        <f t="shared" si="62"/>
        <v>0</v>
      </c>
      <c r="AN227" s="31">
        <f t="shared" si="63"/>
        <v>0</v>
      </c>
      <c r="AO227" s="29">
        <f t="shared" si="64"/>
        <v>259.95999999999998</v>
      </c>
    </row>
    <row r="228" spans="1:41" ht="20.25" customHeight="1">
      <c r="A228" t="s">
        <v>340</v>
      </c>
      <c r="B228" s="58"/>
      <c r="C228" s="58"/>
      <c r="D228">
        <v>215</v>
      </c>
      <c r="E228" s="2">
        <v>130</v>
      </c>
      <c r="F228" s="25">
        <v>3.3333333333333335</v>
      </c>
      <c r="G228" s="26">
        <f>VLOOKUP(A228,'Prime 22'!A:T,20,0)</f>
        <v>18</v>
      </c>
      <c r="H228" s="27">
        <v>18</v>
      </c>
      <c r="J228" s="27">
        <f t="shared" si="65"/>
        <v>18</v>
      </c>
      <c r="K228" s="28"/>
      <c r="L228" s="28"/>
      <c r="M228" s="28"/>
      <c r="N228" s="28"/>
      <c r="O228" s="28"/>
      <c r="P228" s="28"/>
      <c r="Q228" s="28">
        <v>18</v>
      </c>
      <c r="R228" s="28"/>
      <c r="S228" s="28"/>
      <c r="T228" s="28"/>
      <c r="U228" s="28"/>
      <c r="V228" s="28"/>
      <c r="W228" s="29">
        <f t="shared" si="50"/>
        <v>18</v>
      </c>
      <c r="X228"/>
      <c r="Y228" s="30">
        <f>+VLOOKUP(A228,'Prime 22'!A:AI,35,0)</f>
        <v>130</v>
      </c>
      <c r="Z228" s="27">
        <v>129.99999999999997</v>
      </c>
      <c r="AA228" s="25"/>
      <c r="AB228" s="27">
        <f t="shared" si="51"/>
        <v>129.96</v>
      </c>
      <c r="AC228" s="31">
        <f t="shared" si="52"/>
        <v>0</v>
      </c>
      <c r="AD228" s="31">
        <f t="shared" si="53"/>
        <v>0</v>
      </c>
      <c r="AE228" s="31">
        <f t="shared" si="54"/>
        <v>0</v>
      </c>
      <c r="AF228" s="31">
        <f t="shared" si="55"/>
        <v>0</v>
      </c>
      <c r="AG228" s="31">
        <f t="shared" si="56"/>
        <v>0</v>
      </c>
      <c r="AH228" s="31">
        <f t="shared" si="57"/>
        <v>0</v>
      </c>
      <c r="AI228" s="31">
        <f t="shared" si="58"/>
        <v>129.96</v>
      </c>
      <c r="AJ228" s="31">
        <f t="shared" si="59"/>
        <v>0</v>
      </c>
      <c r="AK228" s="31">
        <f t="shared" si="60"/>
        <v>0</v>
      </c>
      <c r="AL228" s="31">
        <f t="shared" si="61"/>
        <v>0</v>
      </c>
      <c r="AM228" s="31">
        <f t="shared" si="62"/>
        <v>0</v>
      </c>
      <c r="AN228" s="31">
        <f t="shared" si="63"/>
        <v>0</v>
      </c>
      <c r="AO228" s="29">
        <f t="shared" si="64"/>
        <v>389.96000000000004</v>
      </c>
    </row>
    <row r="229" spans="1:41" ht="20.25" customHeight="1">
      <c r="A229" t="s">
        <v>341</v>
      </c>
      <c r="D229">
        <v>212</v>
      </c>
      <c r="E229" s="2">
        <v>130</v>
      </c>
      <c r="F229" s="25">
        <v>3.3333333333333335</v>
      </c>
      <c r="G229" s="26">
        <f>VLOOKUP(A229,'Prime 22'!A:T,20,0)</f>
        <v>12</v>
      </c>
      <c r="H229" s="27">
        <v>18</v>
      </c>
      <c r="J229" s="27">
        <f t="shared" si="65"/>
        <v>18</v>
      </c>
      <c r="K229" s="28"/>
      <c r="L229" s="28"/>
      <c r="M229" s="136">
        <v>18</v>
      </c>
      <c r="N229" s="28"/>
      <c r="O229" s="28"/>
      <c r="P229" s="28"/>
      <c r="Q229" s="28"/>
      <c r="R229" s="28"/>
      <c r="S229" s="28"/>
      <c r="T229" s="28"/>
      <c r="U229" s="28"/>
      <c r="V229" s="28"/>
      <c r="W229" s="29">
        <f t="shared" si="50"/>
        <v>12</v>
      </c>
      <c r="X229"/>
      <c r="Y229" s="30">
        <f>+VLOOKUP(A229,'Prime 22'!A:AI,35,0)</f>
        <v>86.666666666666657</v>
      </c>
      <c r="Z229" s="27">
        <v>129.99999999999997</v>
      </c>
      <c r="AA229" s="25"/>
      <c r="AB229" s="27">
        <f t="shared" si="51"/>
        <v>129.96</v>
      </c>
      <c r="AC229" s="31">
        <f t="shared" si="52"/>
        <v>0</v>
      </c>
      <c r="AD229" s="31">
        <f t="shared" si="53"/>
        <v>0</v>
      </c>
      <c r="AE229" s="31">
        <f t="shared" si="54"/>
        <v>129.96</v>
      </c>
      <c r="AF229" s="31">
        <f t="shared" si="55"/>
        <v>0</v>
      </c>
      <c r="AG229" s="31">
        <f t="shared" si="56"/>
        <v>0</v>
      </c>
      <c r="AH229" s="31">
        <f t="shared" si="57"/>
        <v>0</v>
      </c>
      <c r="AI229" s="31">
        <f t="shared" si="58"/>
        <v>0</v>
      </c>
      <c r="AJ229" s="31">
        <f t="shared" si="59"/>
        <v>0</v>
      </c>
      <c r="AK229" s="31">
        <f t="shared" si="60"/>
        <v>0</v>
      </c>
      <c r="AL229" s="31">
        <f t="shared" si="61"/>
        <v>0</v>
      </c>
      <c r="AM229" s="31">
        <f t="shared" si="62"/>
        <v>0</v>
      </c>
      <c r="AN229" s="31">
        <f t="shared" si="63"/>
        <v>0</v>
      </c>
      <c r="AO229" s="29">
        <f t="shared" si="64"/>
        <v>346.62666666666667</v>
      </c>
    </row>
    <row r="230" spans="1:41" ht="20.25" customHeight="1">
      <c r="A230" t="s">
        <v>342</v>
      </c>
      <c r="D230">
        <v>215</v>
      </c>
      <c r="E230" s="2">
        <v>130</v>
      </c>
      <c r="F230" s="25">
        <v>3.3333333333333335</v>
      </c>
      <c r="G230" s="26">
        <f>VLOOKUP(A230,'Prime 22'!A:T,20,0)</f>
        <v>0</v>
      </c>
      <c r="H230" s="27">
        <v>18</v>
      </c>
      <c r="J230" s="27">
        <f t="shared" si="65"/>
        <v>17</v>
      </c>
      <c r="K230" s="28"/>
      <c r="L230" s="28"/>
      <c r="M230" s="28"/>
      <c r="N230" s="28"/>
      <c r="O230" s="28"/>
      <c r="P230" s="136">
        <v>17</v>
      </c>
      <c r="Q230" s="28"/>
      <c r="R230" s="28"/>
      <c r="S230" s="28"/>
      <c r="T230" s="28"/>
      <c r="U230" s="28"/>
      <c r="V230" s="28"/>
      <c r="W230" s="29">
        <f t="shared" si="50"/>
        <v>1</v>
      </c>
      <c r="X230"/>
      <c r="Y230" s="30">
        <f>+VLOOKUP(A230,'Prime 22'!A:AI,35,0)</f>
        <v>0</v>
      </c>
      <c r="Z230" s="27">
        <v>129.99999999999997</v>
      </c>
      <c r="AA230" s="25"/>
      <c r="AB230" s="27">
        <f t="shared" si="51"/>
        <v>122.74</v>
      </c>
      <c r="AC230" s="31">
        <f t="shared" si="52"/>
        <v>0</v>
      </c>
      <c r="AD230" s="31">
        <f t="shared" si="53"/>
        <v>0</v>
      </c>
      <c r="AE230" s="31">
        <f t="shared" si="54"/>
        <v>0</v>
      </c>
      <c r="AF230" s="31">
        <f t="shared" si="55"/>
        <v>0</v>
      </c>
      <c r="AG230" s="31">
        <f t="shared" si="56"/>
        <v>0</v>
      </c>
      <c r="AH230" s="31">
        <f t="shared" si="57"/>
        <v>122.74</v>
      </c>
      <c r="AI230" s="31">
        <f t="shared" si="58"/>
        <v>0</v>
      </c>
      <c r="AJ230" s="31">
        <f t="shared" si="59"/>
        <v>0</v>
      </c>
      <c r="AK230" s="31">
        <f t="shared" si="60"/>
        <v>0</v>
      </c>
      <c r="AL230" s="31">
        <f t="shared" si="61"/>
        <v>0</v>
      </c>
      <c r="AM230" s="31">
        <f t="shared" si="62"/>
        <v>0</v>
      </c>
      <c r="AN230" s="31">
        <f t="shared" si="63"/>
        <v>0</v>
      </c>
      <c r="AO230" s="29">
        <f t="shared" si="64"/>
        <v>252.73999999999995</v>
      </c>
    </row>
    <row r="231" spans="1:41" ht="20.25" customHeight="1">
      <c r="A231" t="s">
        <v>343</v>
      </c>
      <c r="D231">
        <v>212</v>
      </c>
      <c r="E231" s="2">
        <v>130</v>
      </c>
      <c r="F231" s="25">
        <v>3.3333333333333335</v>
      </c>
      <c r="G231" s="26">
        <f>VLOOKUP(A231,'Prime 22'!A:T,20,0)</f>
        <v>0</v>
      </c>
      <c r="H231" s="27">
        <v>18</v>
      </c>
      <c r="J231" s="27">
        <f t="shared" si="65"/>
        <v>18</v>
      </c>
      <c r="K231" s="28"/>
      <c r="L231" s="28"/>
      <c r="M231" s="28"/>
      <c r="N231" s="28"/>
      <c r="O231" s="136">
        <v>18</v>
      </c>
      <c r="P231" s="28"/>
      <c r="Q231" s="28"/>
      <c r="R231" s="28"/>
      <c r="S231" s="28"/>
      <c r="T231" s="28"/>
      <c r="U231" s="28"/>
      <c r="V231" s="28"/>
      <c r="W231" s="29">
        <f t="shared" si="50"/>
        <v>0</v>
      </c>
      <c r="X231"/>
      <c r="Y231" s="30">
        <f>+VLOOKUP(A231,'Prime 22'!A:AI,35,0)</f>
        <v>0</v>
      </c>
      <c r="Z231" s="27">
        <v>129.99999999999997</v>
      </c>
      <c r="AA231" s="25"/>
      <c r="AB231" s="27">
        <f t="shared" si="51"/>
        <v>129.96</v>
      </c>
      <c r="AC231" s="31">
        <f t="shared" si="52"/>
        <v>0</v>
      </c>
      <c r="AD231" s="31">
        <f t="shared" si="53"/>
        <v>0</v>
      </c>
      <c r="AE231" s="31">
        <f t="shared" si="54"/>
        <v>0</v>
      </c>
      <c r="AF231" s="31">
        <f t="shared" si="55"/>
        <v>0</v>
      </c>
      <c r="AG231" s="31">
        <f t="shared" si="56"/>
        <v>129.96</v>
      </c>
      <c r="AH231" s="31">
        <f t="shared" si="57"/>
        <v>0</v>
      </c>
      <c r="AI231" s="31">
        <f t="shared" si="58"/>
        <v>0</v>
      </c>
      <c r="AJ231" s="31">
        <f t="shared" si="59"/>
        <v>0</v>
      </c>
      <c r="AK231" s="31">
        <f t="shared" si="60"/>
        <v>0</v>
      </c>
      <c r="AL231" s="31">
        <f t="shared" si="61"/>
        <v>0</v>
      </c>
      <c r="AM231" s="31">
        <f t="shared" si="62"/>
        <v>0</v>
      </c>
      <c r="AN231" s="31">
        <f t="shared" si="63"/>
        <v>0</v>
      </c>
      <c r="AO231" s="29">
        <f t="shared" si="64"/>
        <v>259.95999999999998</v>
      </c>
    </row>
    <row r="232" spans="1:41" ht="20.25" customHeight="1">
      <c r="A232" t="s">
        <v>344</v>
      </c>
      <c r="D232">
        <v>216</v>
      </c>
      <c r="E232" s="2">
        <v>130</v>
      </c>
      <c r="F232" s="25">
        <v>3.3333333333333335</v>
      </c>
      <c r="G232" s="26">
        <f>VLOOKUP(A232,'Prime 22'!A:T,20,0)</f>
        <v>0</v>
      </c>
      <c r="H232" s="27">
        <v>18</v>
      </c>
      <c r="J232" s="27">
        <f t="shared" si="65"/>
        <v>34</v>
      </c>
      <c r="K232" s="28">
        <v>16</v>
      </c>
      <c r="L232" s="28"/>
      <c r="M232" s="28"/>
      <c r="N232" s="28"/>
      <c r="O232" s="28"/>
      <c r="P232" s="28"/>
      <c r="Q232" s="136">
        <v>18</v>
      </c>
      <c r="R232" s="28"/>
      <c r="S232" s="28"/>
      <c r="T232" s="28"/>
      <c r="U232" s="28"/>
      <c r="V232" s="28"/>
      <c r="W232" s="29">
        <f t="shared" si="50"/>
        <v>-16</v>
      </c>
      <c r="X232"/>
      <c r="Y232" s="30">
        <f>+VLOOKUP(A232,'Prime 22'!A:AI,35,0)</f>
        <v>0</v>
      </c>
      <c r="Z232" s="27">
        <v>129.99999999999997</v>
      </c>
      <c r="AA232" s="25"/>
      <c r="AB232" s="27">
        <f t="shared" si="51"/>
        <v>245.48000000000002</v>
      </c>
      <c r="AC232" s="31">
        <f t="shared" si="52"/>
        <v>115.52</v>
      </c>
      <c r="AD232" s="31">
        <f t="shared" si="53"/>
        <v>0</v>
      </c>
      <c r="AE232" s="31">
        <f t="shared" si="54"/>
        <v>0</v>
      </c>
      <c r="AF232" s="31">
        <f t="shared" si="55"/>
        <v>0</v>
      </c>
      <c r="AG232" s="31">
        <f t="shared" si="56"/>
        <v>0</v>
      </c>
      <c r="AH232" s="31">
        <f t="shared" si="57"/>
        <v>0</v>
      </c>
      <c r="AI232" s="31">
        <f t="shared" si="58"/>
        <v>129.96</v>
      </c>
      <c r="AJ232" s="31">
        <f t="shared" si="59"/>
        <v>0</v>
      </c>
      <c r="AK232" s="31">
        <f t="shared" si="60"/>
        <v>0</v>
      </c>
      <c r="AL232" s="31">
        <f t="shared" si="61"/>
        <v>0</v>
      </c>
      <c r="AM232" s="31">
        <f t="shared" si="62"/>
        <v>0</v>
      </c>
      <c r="AN232" s="31">
        <f t="shared" si="63"/>
        <v>0</v>
      </c>
      <c r="AO232" s="29">
        <f t="shared" si="64"/>
        <v>375.48</v>
      </c>
    </row>
    <row r="233" spans="1:41" ht="20.25" customHeight="1">
      <c r="A233" t="s">
        <v>345</v>
      </c>
      <c r="D233">
        <v>640</v>
      </c>
      <c r="E233" s="2">
        <v>130</v>
      </c>
      <c r="F233" s="25">
        <v>3.3333333333333335</v>
      </c>
      <c r="G233" s="26">
        <f>VLOOKUP(A233,'Prime 22'!A:T,20,0)</f>
        <v>0</v>
      </c>
      <c r="H233" s="27">
        <v>18</v>
      </c>
      <c r="J233" s="27">
        <f t="shared" si="65"/>
        <v>0</v>
      </c>
      <c r="K233" s="28"/>
      <c r="L233" s="28"/>
      <c r="M233" s="28"/>
      <c r="N233" s="28"/>
      <c r="O233" s="28"/>
      <c r="P233" s="28"/>
      <c r="Q233" s="28"/>
      <c r="R233" s="28"/>
      <c r="S233" s="28"/>
      <c r="T233" s="28"/>
      <c r="U233" s="28"/>
      <c r="V233" s="28"/>
      <c r="W233" s="29">
        <f t="shared" si="50"/>
        <v>18</v>
      </c>
      <c r="X233"/>
      <c r="Y233" s="30">
        <f>+VLOOKUP(A233,'Prime 22'!A:AI,35,0)</f>
        <v>0</v>
      </c>
      <c r="Z233" s="27">
        <v>129.99999999999997</v>
      </c>
      <c r="AA233" s="25"/>
      <c r="AB233" s="27">
        <f t="shared" si="51"/>
        <v>0</v>
      </c>
      <c r="AC233" s="31">
        <f t="shared" si="52"/>
        <v>0</v>
      </c>
      <c r="AD233" s="31">
        <f t="shared" si="53"/>
        <v>0</v>
      </c>
      <c r="AE233" s="31">
        <f t="shared" si="54"/>
        <v>0</v>
      </c>
      <c r="AF233" s="31">
        <f t="shared" si="55"/>
        <v>0</v>
      </c>
      <c r="AG233" s="31">
        <f t="shared" si="56"/>
        <v>0</v>
      </c>
      <c r="AH233" s="31">
        <f t="shared" si="57"/>
        <v>0</v>
      </c>
      <c r="AI233" s="31">
        <f t="shared" si="58"/>
        <v>0</v>
      </c>
      <c r="AJ233" s="31">
        <f t="shared" si="59"/>
        <v>0</v>
      </c>
      <c r="AK233" s="31">
        <f t="shared" si="60"/>
        <v>0</v>
      </c>
      <c r="AL233" s="31">
        <f t="shared" si="61"/>
        <v>0</v>
      </c>
      <c r="AM233" s="31">
        <f t="shared" si="62"/>
        <v>0</v>
      </c>
      <c r="AN233" s="31">
        <f t="shared" si="63"/>
        <v>0</v>
      </c>
      <c r="AO233" s="29">
        <f t="shared" si="64"/>
        <v>129.99999999999997</v>
      </c>
    </row>
    <row r="234" spans="1:41" ht="20.25" customHeight="1">
      <c r="A234" t="s">
        <v>346</v>
      </c>
      <c r="D234">
        <v>640</v>
      </c>
      <c r="E234" s="2">
        <v>130</v>
      </c>
      <c r="F234" s="25">
        <v>2.9166666666666665</v>
      </c>
      <c r="G234" s="26">
        <f>VLOOKUP(A234,'Prime 22'!A:T,20,0)</f>
        <v>3</v>
      </c>
      <c r="H234" s="27">
        <v>18</v>
      </c>
      <c r="J234" s="27">
        <f t="shared" si="65"/>
        <v>19</v>
      </c>
      <c r="K234" s="28"/>
      <c r="L234" s="28">
        <v>9</v>
      </c>
      <c r="M234" s="28"/>
      <c r="N234" s="28"/>
      <c r="O234" s="28"/>
      <c r="P234" s="28"/>
      <c r="Q234" s="28"/>
      <c r="R234" s="136">
        <v>10</v>
      </c>
      <c r="S234" s="28"/>
      <c r="T234" s="28"/>
      <c r="U234" s="28"/>
      <c r="V234" s="28"/>
      <c r="W234" s="29">
        <f t="shared" si="50"/>
        <v>2</v>
      </c>
      <c r="X234"/>
      <c r="Y234" s="30">
        <f>+VLOOKUP(A234,'Prime 22'!A:AI,35,0)</f>
        <v>21.666666666666671</v>
      </c>
      <c r="Z234" s="27">
        <v>129.99999999999997</v>
      </c>
      <c r="AA234" s="25"/>
      <c r="AB234" s="27">
        <f t="shared" si="51"/>
        <v>137.18</v>
      </c>
      <c r="AC234" s="31">
        <f t="shared" si="52"/>
        <v>0</v>
      </c>
      <c r="AD234" s="31">
        <f t="shared" si="53"/>
        <v>64.98</v>
      </c>
      <c r="AE234" s="31">
        <f t="shared" si="54"/>
        <v>0</v>
      </c>
      <c r="AF234" s="31">
        <f t="shared" si="55"/>
        <v>0</v>
      </c>
      <c r="AG234" s="31">
        <f t="shared" si="56"/>
        <v>0</v>
      </c>
      <c r="AH234" s="31">
        <f t="shared" si="57"/>
        <v>0</v>
      </c>
      <c r="AI234" s="31">
        <f t="shared" si="58"/>
        <v>0</v>
      </c>
      <c r="AJ234" s="31">
        <f t="shared" si="59"/>
        <v>72.2</v>
      </c>
      <c r="AK234" s="31">
        <f t="shared" si="60"/>
        <v>0</v>
      </c>
      <c r="AL234" s="31">
        <f t="shared" si="61"/>
        <v>0</v>
      </c>
      <c r="AM234" s="31">
        <f t="shared" si="62"/>
        <v>0</v>
      </c>
      <c r="AN234" s="31">
        <f t="shared" si="63"/>
        <v>0</v>
      </c>
      <c r="AO234" s="29">
        <f t="shared" si="64"/>
        <v>288.84666666666664</v>
      </c>
    </row>
    <row r="235" spans="1:41" ht="20.25" customHeight="1">
      <c r="A235" t="s">
        <v>347</v>
      </c>
      <c r="D235">
        <v>720</v>
      </c>
      <c r="E235" s="2">
        <v>130</v>
      </c>
      <c r="F235" s="25">
        <v>2.8333333333333335</v>
      </c>
      <c r="G235" s="26">
        <f>VLOOKUP(A235,'Prime 22'!A:T,20,0)</f>
        <v>0</v>
      </c>
      <c r="H235" s="27">
        <v>18</v>
      </c>
      <c r="J235" s="27">
        <f t="shared" si="65"/>
        <v>0</v>
      </c>
      <c r="K235" s="28"/>
      <c r="L235" s="28"/>
      <c r="M235" s="28"/>
      <c r="N235" s="28"/>
      <c r="O235" s="28"/>
      <c r="P235" s="28"/>
      <c r="Q235" s="28"/>
      <c r="R235" s="28"/>
      <c r="S235" s="28"/>
      <c r="T235" s="28"/>
      <c r="U235" s="28"/>
      <c r="V235" s="28"/>
      <c r="W235" s="29">
        <f t="shared" si="50"/>
        <v>18</v>
      </c>
      <c r="X235"/>
      <c r="Y235" s="30">
        <f>+VLOOKUP(A235,'Prime 22'!A:AI,35,0)</f>
        <v>0</v>
      </c>
      <c r="Z235" s="27">
        <v>129.99999999999997</v>
      </c>
      <c r="AA235" s="25"/>
      <c r="AB235" s="27">
        <f t="shared" si="51"/>
        <v>0</v>
      </c>
      <c r="AC235" s="31">
        <f t="shared" si="52"/>
        <v>0</v>
      </c>
      <c r="AD235" s="31">
        <f t="shared" si="53"/>
        <v>0</v>
      </c>
      <c r="AE235" s="31">
        <f t="shared" si="54"/>
        <v>0</v>
      </c>
      <c r="AF235" s="31">
        <f t="shared" si="55"/>
        <v>0</v>
      </c>
      <c r="AG235" s="31">
        <f t="shared" si="56"/>
        <v>0</v>
      </c>
      <c r="AH235" s="31">
        <f t="shared" si="57"/>
        <v>0</v>
      </c>
      <c r="AI235" s="31">
        <f t="shared" si="58"/>
        <v>0</v>
      </c>
      <c r="AJ235" s="31">
        <f t="shared" si="59"/>
        <v>0</v>
      </c>
      <c r="AK235" s="31">
        <f t="shared" si="60"/>
        <v>0</v>
      </c>
      <c r="AL235" s="31">
        <f t="shared" si="61"/>
        <v>0</v>
      </c>
      <c r="AM235" s="31">
        <f t="shared" si="62"/>
        <v>0</v>
      </c>
      <c r="AN235" s="31">
        <f t="shared" si="63"/>
        <v>0</v>
      </c>
      <c r="AO235" s="29">
        <f t="shared" si="64"/>
        <v>129.99999999999997</v>
      </c>
    </row>
    <row r="236" spans="1:41" ht="20.25" customHeight="1">
      <c r="A236" t="s">
        <v>348</v>
      </c>
      <c r="B236" s="58"/>
      <c r="C236" s="58"/>
      <c r="D236">
        <v>660</v>
      </c>
      <c r="E236" s="2">
        <v>130</v>
      </c>
      <c r="F236" s="25">
        <v>2.75</v>
      </c>
      <c r="G236" s="26">
        <f>VLOOKUP(A236,'Prime 22'!A:T,20,0)</f>
        <v>0</v>
      </c>
      <c r="H236" s="27">
        <v>18</v>
      </c>
      <c r="J236" s="27">
        <f t="shared" si="65"/>
        <v>24</v>
      </c>
      <c r="K236" s="28"/>
      <c r="L236" s="28"/>
      <c r="M236" s="28"/>
      <c r="N236" s="28"/>
      <c r="O236" s="28"/>
      <c r="P236" s="28"/>
      <c r="Q236" s="28"/>
      <c r="R236" s="136">
        <v>9</v>
      </c>
      <c r="S236" s="28"/>
      <c r="T236" s="28"/>
      <c r="U236" s="28">
        <v>15</v>
      </c>
      <c r="V236" s="28"/>
      <c r="W236" s="29">
        <f t="shared" si="50"/>
        <v>-6</v>
      </c>
      <c r="X236"/>
      <c r="Y236" s="30">
        <f>+VLOOKUP(A236,'Prime 22'!A:AI,35,0)</f>
        <v>0</v>
      </c>
      <c r="Z236" s="27">
        <v>129.99999999999997</v>
      </c>
      <c r="AA236" s="25"/>
      <c r="AB236" s="27">
        <f t="shared" si="51"/>
        <v>173.28</v>
      </c>
      <c r="AC236" s="31">
        <f t="shared" si="52"/>
        <v>0</v>
      </c>
      <c r="AD236" s="31">
        <f t="shared" si="53"/>
        <v>0</v>
      </c>
      <c r="AE236" s="31">
        <f t="shared" si="54"/>
        <v>0</v>
      </c>
      <c r="AF236" s="31">
        <f t="shared" si="55"/>
        <v>0</v>
      </c>
      <c r="AG236" s="31">
        <f t="shared" si="56"/>
        <v>0</v>
      </c>
      <c r="AH236" s="31">
        <f t="shared" si="57"/>
        <v>0</v>
      </c>
      <c r="AI236" s="31">
        <f t="shared" si="58"/>
        <v>0</v>
      </c>
      <c r="AJ236" s="31">
        <f t="shared" si="59"/>
        <v>64.98</v>
      </c>
      <c r="AK236" s="31">
        <f t="shared" si="60"/>
        <v>0</v>
      </c>
      <c r="AL236" s="31">
        <f t="shared" si="61"/>
        <v>0</v>
      </c>
      <c r="AM236" s="31">
        <f t="shared" si="62"/>
        <v>108.3</v>
      </c>
      <c r="AN236" s="31">
        <f t="shared" si="63"/>
        <v>0</v>
      </c>
      <c r="AO236" s="29">
        <f t="shared" si="64"/>
        <v>303.27999999999997</v>
      </c>
    </row>
    <row r="237" spans="1:41" ht="20.25" customHeight="1">
      <c r="A237" t="s">
        <v>349</v>
      </c>
      <c r="B237" s="58"/>
      <c r="C237" s="58"/>
      <c r="D237">
        <v>640</v>
      </c>
      <c r="E237" s="2">
        <v>130</v>
      </c>
      <c r="F237" s="25">
        <v>2.75</v>
      </c>
      <c r="G237" s="26">
        <f>VLOOKUP(A237,'Prime 22'!A:T,20,0)</f>
        <v>0</v>
      </c>
      <c r="H237" s="27">
        <v>18</v>
      </c>
      <c r="J237" s="27">
        <f t="shared" si="65"/>
        <v>13</v>
      </c>
      <c r="K237" s="28"/>
      <c r="L237" s="28"/>
      <c r="M237" s="28"/>
      <c r="N237" s="28"/>
      <c r="O237" s="28"/>
      <c r="P237" s="28"/>
      <c r="Q237" s="28">
        <v>13</v>
      </c>
      <c r="R237" s="28"/>
      <c r="S237" s="28"/>
      <c r="T237" s="28"/>
      <c r="U237" s="28"/>
      <c r="V237" s="28"/>
      <c r="W237" s="29">
        <f t="shared" si="50"/>
        <v>5</v>
      </c>
      <c r="X237"/>
      <c r="Y237" s="30">
        <f>+VLOOKUP(A237,'Prime 22'!A:AI,35,0)</f>
        <v>0</v>
      </c>
      <c r="Z237" s="27">
        <v>129.99999999999997</v>
      </c>
      <c r="AA237" s="25"/>
      <c r="AB237" s="27">
        <f t="shared" si="51"/>
        <v>93.86</v>
      </c>
      <c r="AC237" s="31">
        <f t="shared" si="52"/>
        <v>0</v>
      </c>
      <c r="AD237" s="31">
        <f t="shared" si="53"/>
        <v>0</v>
      </c>
      <c r="AE237" s="31">
        <f t="shared" si="54"/>
        <v>0</v>
      </c>
      <c r="AF237" s="31">
        <f t="shared" si="55"/>
        <v>0</v>
      </c>
      <c r="AG237" s="31">
        <f t="shared" si="56"/>
        <v>0</v>
      </c>
      <c r="AH237" s="31">
        <f t="shared" si="57"/>
        <v>0</v>
      </c>
      <c r="AI237" s="31">
        <f t="shared" si="58"/>
        <v>93.86</v>
      </c>
      <c r="AJ237" s="31">
        <f t="shared" si="59"/>
        <v>0</v>
      </c>
      <c r="AK237" s="31">
        <f t="shared" si="60"/>
        <v>0</v>
      </c>
      <c r="AL237" s="31">
        <f t="shared" si="61"/>
        <v>0</v>
      </c>
      <c r="AM237" s="31">
        <f t="shared" si="62"/>
        <v>0</v>
      </c>
      <c r="AN237" s="31">
        <f t="shared" si="63"/>
        <v>0</v>
      </c>
      <c r="AO237" s="29">
        <f t="shared" si="64"/>
        <v>223.85999999999996</v>
      </c>
    </row>
    <row r="238" spans="1:41" ht="20.25" customHeight="1">
      <c r="A238" t="s">
        <v>350</v>
      </c>
      <c r="D238">
        <v>630</v>
      </c>
      <c r="E238" s="2">
        <v>130</v>
      </c>
      <c r="F238" s="25">
        <v>2.3333333333333335</v>
      </c>
      <c r="G238" s="26">
        <f>VLOOKUP(A238,'Prime 22'!A:T,20,0)</f>
        <v>0</v>
      </c>
      <c r="H238" s="27">
        <v>18</v>
      </c>
      <c r="J238" s="27">
        <f t="shared" si="65"/>
        <v>0</v>
      </c>
      <c r="K238" s="28"/>
      <c r="L238" s="28"/>
      <c r="M238" s="28"/>
      <c r="N238" s="28"/>
      <c r="O238" s="28"/>
      <c r="P238" s="28"/>
      <c r="Q238" s="28"/>
      <c r="R238" s="28"/>
      <c r="S238" s="28"/>
      <c r="T238" s="28"/>
      <c r="U238" s="28"/>
      <c r="V238" s="28"/>
      <c r="W238" s="29">
        <f t="shared" si="50"/>
        <v>18</v>
      </c>
      <c r="X238"/>
      <c r="Y238" s="30">
        <f>+VLOOKUP(A238,'Prime 22'!A:AI,35,0)</f>
        <v>0</v>
      </c>
      <c r="Z238" s="27">
        <v>129.99999999999997</v>
      </c>
      <c r="AA238" s="25"/>
      <c r="AB238" s="27">
        <f t="shared" si="51"/>
        <v>0</v>
      </c>
      <c r="AC238" s="31">
        <f t="shared" si="52"/>
        <v>0</v>
      </c>
      <c r="AD238" s="31">
        <f t="shared" si="53"/>
        <v>0</v>
      </c>
      <c r="AE238" s="31">
        <f t="shared" si="54"/>
        <v>0</v>
      </c>
      <c r="AF238" s="31">
        <f t="shared" si="55"/>
        <v>0</v>
      </c>
      <c r="AG238" s="31">
        <f t="shared" si="56"/>
        <v>0</v>
      </c>
      <c r="AH238" s="31">
        <f t="shared" si="57"/>
        <v>0</v>
      </c>
      <c r="AI238" s="31">
        <f t="shared" si="58"/>
        <v>0</v>
      </c>
      <c r="AJ238" s="31">
        <f t="shared" si="59"/>
        <v>0</v>
      </c>
      <c r="AK238" s="31">
        <f t="shared" si="60"/>
        <v>0</v>
      </c>
      <c r="AL238" s="31">
        <f t="shared" si="61"/>
        <v>0</v>
      </c>
      <c r="AM238" s="31">
        <f t="shared" si="62"/>
        <v>0</v>
      </c>
      <c r="AN238" s="31">
        <f t="shared" si="63"/>
        <v>0</v>
      </c>
      <c r="AO238" s="29">
        <f t="shared" si="64"/>
        <v>129.99999999999997</v>
      </c>
    </row>
    <row r="239" spans="1:41" ht="20.25" customHeight="1">
      <c r="A239" t="s">
        <v>351</v>
      </c>
      <c r="D239">
        <v>160</v>
      </c>
      <c r="E239" s="2">
        <v>130</v>
      </c>
      <c r="F239" s="25">
        <v>2.25</v>
      </c>
      <c r="G239" s="26">
        <f>VLOOKUP(A239,'Prime 22'!A:T,20,0)</f>
        <v>0</v>
      </c>
      <c r="H239" s="27">
        <v>18</v>
      </c>
      <c r="J239" s="27">
        <f t="shared" si="65"/>
        <v>18</v>
      </c>
      <c r="K239" s="28"/>
      <c r="L239" s="28"/>
      <c r="M239" s="28"/>
      <c r="N239" s="136">
        <v>18</v>
      </c>
      <c r="O239" s="28"/>
      <c r="P239" s="28"/>
      <c r="Q239" s="28"/>
      <c r="R239" s="28"/>
      <c r="S239" s="28"/>
      <c r="T239" s="28"/>
      <c r="U239" s="28"/>
      <c r="V239" s="28"/>
      <c r="W239" s="29">
        <f t="shared" si="50"/>
        <v>0</v>
      </c>
      <c r="X239"/>
      <c r="Y239" s="30">
        <f>+VLOOKUP(A239,'Prime 22'!A:AI,35,0)</f>
        <v>0</v>
      </c>
      <c r="Z239" s="27">
        <v>129.99999999999997</v>
      </c>
      <c r="AA239" s="25"/>
      <c r="AB239" s="27">
        <f>SUM(AC239:AN239)</f>
        <v>129.96</v>
      </c>
      <c r="AC239" s="31">
        <f t="shared" si="52"/>
        <v>0</v>
      </c>
      <c r="AD239" s="31">
        <f t="shared" si="53"/>
        <v>0</v>
      </c>
      <c r="AE239" s="31">
        <f t="shared" si="54"/>
        <v>0</v>
      </c>
      <c r="AF239" s="31">
        <f t="shared" si="55"/>
        <v>129.96</v>
      </c>
      <c r="AG239" s="31">
        <f t="shared" si="56"/>
        <v>0</v>
      </c>
      <c r="AH239" s="31">
        <f t="shared" si="57"/>
        <v>0</v>
      </c>
      <c r="AI239" s="31">
        <f t="shared" si="58"/>
        <v>0</v>
      </c>
      <c r="AJ239" s="31">
        <f t="shared" si="59"/>
        <v>0</v>
      </c>
      <c r="AK239" s="31">
        <f t="shared" si="60"/>
        <v>0</v>
      </c>
      <c r="AL239" s="31">
        <f t="shared" si="61"/>
        <v>0</v>
      </c>
      <c r="AM239" s="31">
        <f t="shared" si="62"/>
        <v>0</v>
      </c>
      <c r="AN239" s="31">
        <f t="shared" si="63"/>
        <v>0</v>
      </c>
      <c r="AO239" s="29">
        <f t="shared" si="64"/>
        <v>259.95999999999998</v>
      </c>
    </row>
    <row r="240" spans="1:41" ht="20.25" customHeight="1">
      <c r="A240" t="s">
        <v>352</v>
      </c>
      <c r="D240">
        <v>160</v>
      </c>
      <c r="E240" s="2">
        <v>130</v>
      </c>
      <c r="F240" s="25">
        <v>2.25</v>
      </c>
      <c r="G240" s="26">
        <f>VLOOKUP(A240,'Prime 22'!A:T,20,0)</f>
        <v>0</v>
      </c>
      <c r="H240" s="27">
        <v>18</v>
      </c>
      <c r="J240" s="27">
        <f t="shared" si="65"/>
        <v>0</v>
      </c>
      <c r="K240" s="28"/>
      <c r="L240" s="28"/>
      <c r="M240" s="28"/>
      <c r="N240" s="28"/>
      <c r="O240" s="28"/>
      <c r="P240" s="28"/>
      <c r="Q240" s="28"/>
      <c r="R240" s="28"/>
      <c r="S240" s="28"/>
      <c r="T240" s="28"/>
      <c r="U240" s="28"/>
      <c r="V240" s="28"/>
      <c r="W240" s="29">
        <f t="shared" si="50"/>
        <v>18</v>
      </c>
      <c r="X240"/>
      <c r="Y240" s="30">
        <f>+VLOOKUP(A240,'Prime 22'!A:AI,35,0)</f>
        <v>0</v>
      </c>
      <c r="Z240" s="27">
        <v>129.99999999999997</v>
      </c>
      <c r="AA240" s="25"/>
      <c r="AB240" s="27">
        <f t="shared" si="51"/>
        <v>0</v>
      </c>
      <c r="AC240" s="31">
        <f t="shared" si="52"/>
        <v>0</v>
      </c>
      <c r="AD240" s="31">
        <f t="shared" si="53"/>
        <v>0</v>
      </c>
      <c r="AE240" s="31">
        <f t="shared" si="54"/>
        <v>0</v>
      </c>
      <c r="AF240" s="31">
        <f t="shared" si="55"/>
        <v>0</v>
      </c>
      <c r="AG240" s="31">
        <f t="shared" si="56"/>
        <v>0</v>
      </c>
      <c r="AH240" s="31">
        <f t="shared" si="57"/>
        <v>0</v>
      </c>
      <c r="AI240" s="31">
        <f t="shared" si="58"/>
        <v>0</v>
      </c>
      <c r="AJ240" s="31">
        <f t="shared" si="59"/>
        <v>0</v>
      </c>
      <c r="AK240" s="31">
        <f t="shared" si="60"/>
        <v>0</v>
      </c>
      <c r="AL240" s="31">
        <f t="shared" si="61"/>
        <v>0</v>
      </c>
      <c r="AM240" s="31">
        <f t="shared" si="62"/>
        <v>0</v>
      </c>
      <c r="AN240" s="31">
        <f t="shared" si="63"/>
        <v>0</v>
      </c>
      <c r="AO240" s="29">
        <f t="shared" si="64"/>
        <v>129.99999999999997</v>
      </c>
    </row>
    <row r="241" spans="1:41" ht="20.25" customHeight="1">
      <c r="A241" t="s">
        <v>353</v>
      </c>
      <c r="B241" s="58"/>
      <c r="C241" s="58"/>
      <c r="D241">
        <v>120</v>
      </c>
      <c r="E241" s="2">
        <v>130</v>
      </c>
      <c r="F241" s="25">
        <v>2.0833333333333335</v>
      </c>
      <c r="G241" s="26">
        <f>VLOOKUP(A241,'Prime 22'!A:T,20,0)</f>
        <v>0</v>
      </c>
      <c r="H241" s="27">
        <v>18</v>
      </c>
      <c r="J241" s="27">
        <f t="shared" si="65"/>
        <v>18</v>
      </c>
      <c r="K241" s="28"/>
      <c r="L241" s="28"/>
      <c r="M241" s="28"/>
      <c r="N241" s="28"/>
      <c r="O241" s="28"/>
      <c r="P241" s="28">
        <v>18</v>
      </c>
      <c r="Q241" s="28"/>
      <c r="R241" s="28"/>
      <c r="S241" s="28"/>
      <c r="T241" s="28"/>
      <c r="U241" s="28"/>
      <c r="V241" s="28"/>
      <c r="W241" s="29">
        <f t="shared" si="50"/>
        <v>0</v>
      </c>
      <c r="X241"/>
      <c r="Y241" s="30">
        <f>+VLOOKUP(A241,'Prime 22'!A:AI,35,0)</f>
        <v>0</v>
      </c>
      <c r="Z241" s="27">
        <v>129.99999999999997</v>
      </c>
      <c r="AA241" s="25"/>
      <c r="AB241" s="27">
        <f t="shared" si="51"/>
        <v>129.96</v>
      </c>
      <c r="AC241" s="31">
        <f t="shared" si="52"/>
        <v>0</v>
      </c>
      <c r="AD241" s="31">
        <f t="shared" si="53"/>
        <v>0</v>
      </c>
      <c r="AE241" s="31">
        <f t="shared" si="54"/>
        <v>0</v>
      </c>
      <c r="AF241" s="31">
        <f t="shared" si="55"/>
        <v>0</v>
      </c>
      <c r="AG241" s="31">
        <f t="shared" si="56"/>
        <v>0</v>
      </c>
      <c r="AH241" s="31">
        <f t="shared" si="57"/>
        <v>129.96</v>
      </c>
      <c r="AI241" s="31">
        <f t="shared" si="58"/>
        <v>0</v>
      </c>
      <c r="AJ241" s="31">
        <f t="shared" si="59"/>
        <v>0</v>
      </c>
      <c r="AK241" s="31">
        <f t="shared" si="60"/>
        <v>0</v>
      </c>
      <c r="AL241" s="31">
        <f t="shared" si="61"/>
        <v>0</v>
      </c>
      <c r="AM241" s="31">
        <f t="shared" si="62"/>
        <v>0</v>
      </c>
      <c r="AN241" s="31">
        <f t="shared" si="63"/>
        <v>0</v>
      </c>
      <c r="AO241" s="29">
        <f t="shared" si="64"/>
        <v>259.95999999999998</v>
      </c>
    </row>
    <row r="242" spans="1:41" ht="20.25" customHeight="1">
      <c r="A242" t="s">
        <v>354</v>
      </c>
      <c r="D242">
        <v>120</v>
      </c>
      <c r="E242" s="2">
        <v>130</v>
      </c>
      <c r="F242" s="25">
        <v>2.0833333333333335</v>
      </c>
      <c r="G242" s="26">
        <f>VLOOKUP(A242,'Prime 22'!A:T,20,0)</f>
        <v>18</v>
      </c>
      <c r="H242" s="27">
        <v>18</v>
      </c>
      <c r="J242" s="27">
        <f t="shared" si="65"/>
        <v>18</v>
      </c>
      <c r="K242" s="28"/>
      <c r="L242" s="28">
        <v>9</v>
      </c>
      <c r="M242" s="28"/>
      <c r="N242" s="28"/>
      <c r="O242" s="28"/>
      <c r="P242" s="28"/>
      <c r="Q242" s="136">
        <v>9</v>
      </c>
      <c r="R242" s="28"/>
      <c r="S242" s="28"/>
      <c r="T242" s="28"/>
      <c r="U242" s="28"/>
      <c r="V242" s="28"/>
      <c r="W242" s="29">
        <f t="shared" si="50"/>
        <v>18</v>
      </c>
      <c r="X242"/>
      <c r="Y242" s="30">
        <f>+VLOOKUP(A242,'Prime 22'!A:AI,35,0)</f>
        <v>130</v>
      </c>
      <c r="Z242" s="27">
        <v>129.99999999999997</v>
      </c>
      <c r="AA242" s="25"/>
      <c r="AB242" s="27">
        <f t="shared" si="51"/>
        <v>129.96</v>
      </c>
      <c r="AC242" s="31">
        <f t="shared" si="52"/>
        <v>0</v>
      </c>
      <c r="AD242" s="31">
        <f t="shared" si="53"/>
        <v>64.98</v>
      </c>
      <c r="AE242" s="31">
        <f t="shared" si="54"/>
        <v>0</v>
      </c>
      <c r="AF242" s="31">
        <f t="shared" si="55"/>
        <v>0</v>
      </c>
      <c r="AG242" s="31">
        <f t="shared" si="56"/>
        <v>0</v>
      </c>
      <c r="AH242" s="31">
        <f t="shared" si="57"/>
        <v>0</v>
      </c>
      <c r="AI242" s="31">
        <f t="shared" si="58"/>
        <v>64.98</v>
      </c>
      <c r="AJ242" s="31">
        <f t="shared" si="59"/>
        <v>0</v>
      </c>
      <c r="AK242" s="31">
        <f t="shared" si="60"/>
        <v>0</v>
      </c>
      <c r="AL242" s="31">
        <f t="shared" si="61"/>
        <v>0</v>
      </c>
      <c r="AM242" s="31">
        <f t="shared" si="62"/>
        <v>0</v>
      </c>
      <c r="AN242" s="31">
        <f t="shared" si="63"/>
        <v>0</v>
      </c>
      <c r="AO242" s="29">
        <f t="shared" si="64"/>
        <v>389.96000000000004</v>
      </c>
    </row>
    <row r="243" spans="1:41" ht="20.25" customHeight="1">
      <c r="A243" t="s">
        <v>355</v>
      </c>
      <c r="D243">
        <v>120</v>
      </c>
      <c r="E243" s="2">
        <v>130</v>
      </c>
      <c r="F243" s="25">
        <v>1.75</v>
      </c>
      <c r="G243" s="26">
        <f>VLOOKUP(A243,'Prime 22'!A:T,20,0)</f>
        <v>0</v>
      </c>
      <c r="H243" s="27">
        <v>18</v>
      </c>
      <c r="J243" s="27">
        <f t="shared" si="65"/>
        <v>18</v>
      </c>
      <c r="K243" s="28"/>
      <c r="L243" s="28"/>
      <c r="M243" s="28"/>
      <c r="N243" s="28"/>
      <c r="O243" s="28"/>
      <c r="P243" s="28"/>
      <c r="Q243" s="28"/>
      <c r="R243" s="136">
        <v>18</v>
      </c>
      <c r="S243" s="28"/>
      <c r="T243" s="28"/>
      <c r="U243" s="28"/>
      <c r="V243" s="28"/>
      <c r="W243" s="29">
        <f t="shared" si="50"/>
        <v>0</v>
      </c>
      <c r="X243"/>
      <c r="Y243" s="30">
        <f>+VLOOKUP(A243,'Prime 22'!A:AI,35,0)</f>
        <v>0</v>
      </c>
      <c r="Z243" s="27">
        <v>129.99999999999997</v>
      </c>
      <c r="AA243" s="25"/>
      <c r="AB243" s="27">
        <f t="shared" si="51"/>
        <v>129.96</v>
      </c>
      <c r="AC243" s="31">
        <f t="shared" si="52"/>
        <v>0</v>
      </c>
      <c r="AD243" s="31">
        <f t="shared" si="53"/>
        <v>0</v>
      </c>
      <c r="AE243" s="31">
        <f t="shared" si="54"/>
        <v>0</v>
      </c>
      <c r="AF243" s="31">
        <f t="shared" si="55"/>
        <v>0</v>
      </c>
      <c r="AG243" s="31">
        <f t="shared" si="56"/>
        <v>0</v>
      </c>
      <c r="AH243" s="31">
        <f t="shared" si="57"/>
        <v>0</v>
      </c>
      <c r="AI243" s="31">
        <f t="shared" si="58"/>
        <v>0</v>
      </c>
      <c r="AJ243" s="31">
        <f t="shared" si="59"/>
        <v>129.96</v>
      </c>
      <c r="AK243" s="31">
        <f t="shared" si="60"/>
        <v>0</v>
      </c>
      <c r="AL243" s="31">
        <f t="shared" si="61"/>
        <v>0</v>
      </c>
      <c r="AM243" s="31">
        <f t="shared" si="62"/>
        <v>0</v>
      </c>
      <c r="AN243" s="31">
        <f t="shared" si="63"/>
        <v>0</v>
      </c>
      <c r="AO243" s="29">
        <f t="shared" si="64"/>
        <v>259.95999999999998</v>
      </c>
    </row>
    <row r="244" spans="1:41" ht="20.25" customHeight="1">
      <c r="A244" t="s">
        <v>356</v>
      </c>
      <c r="D244">
        <v>120</v>
      </c>
      <c r="E244" s="2">
        <v>130</v>
      </c>
      <c r="F244" s="25">
        <v>1.75</v>
      </c>
      <c r="G244" s="26">
        <f>VLOOKUP(A244,'Prime 22'!A:T,20,0)</f>
        <v>18</v>
      </c>
      <c r="H244" s="27">
        <v>18</v>
      </c>
      <c r="J244" s="27">
        <f t="shared" si="65"/>
        <v>18</v>
      </c>
      <c r="K244" s="28"/>
      <c r="L244" s="28"/>
      <c r="M244" s="28"/>
      <c r="N244" s="28"/>
      <c r="O244" s="136">
        <v>12</v>
      </c>
      <c r="P244" s="136">
        <v>6</v>
      </c>
      <c r="Q244" s="28"/>
      <c r="R244" s="28"/>
      <c r="S244" s="28"/>
      <c r="T244" s="28"/>
      <c r="U244" s="28"/>
      <c r="V244" s="28"/>
      <c r="W244" s="29">
        <f t="shared" si="50"/>
        <v>18</v>
      </c>
      <c r="X244"/>
      <c r="Y244" s="30">
        <f>+VLOOKUP(A244,'Prime 22'!A:AI,35,0)</f>
        <v>130</v>
      </c>
      <c r="Z244" s="27">
        <v>129.99999999999997</v>
      </c>
      <c r="AA244" s="25"/>
      <c r="AB244" s="27">
        <f>SUM(AC244:AN244)</f>
        <v>129.96</v>
      </c>
      <c r="AC244" s="31">
        <f t="shared" si="52"/>
        <v>0</v>
      </c>
      <c r="AD244" s="31">
        <f t="shared" si="53"/>
        <v>0</v>
      </c>
      <c r="AE244" s="31">
        <f t="shared" si="54"/>
        <v>0</v>
      </c>
      <c r="AF244" s="31">
        <f t="shared" si="55"/>
        <v>0</v>
      </c>
      <c r="AG244" s="31">
        <f t="shared" si="56"/>
        <v>86.64</v>
      </c>
      <c r="AH244" s="31">
        <f t="shared" si="57"/>
        <v>43.32</v>
      </c>
      <c r="AI244" s="31">
        <f t="shared" si="58"/>
        <v>0</v>
      </c>
      <c r="AJ244" s="31">
        <f t="shared" si="59"/>
        <v>0</v>
      </c>
      <c r="AK244" s="31">
        <f t="shared" si="60"/>
        <v>0</v>
      </c>
      <c r="AL244" s="31">
        <f t="shared" si="61"/>
        <v>0</v>
      </c>
      <c r="AM244" s="31">
        <f t="shared" si="62"/>
        <v>0</v>
      </c>
      <c r="AN244" s="31">
        <f t="shared" si="63"/>
        <v>0</v>
      </c>
      <c r="AO244" s="29">
        <f t="shared" si="64"/>
        <v>389.96000000000004</v>
      </c>
    </row>
    <row r="245" spans="1:41" ht="20.25" customHeight="1">
      <c r="A245" t="s">
        <v>357</v>
      </c>
      <c r="D245">
        <v>650</v>
      </c>
      <c r="E245" s="2">
        <v>130</v>
      </c>
      <c r="F245" s="25">
        <v>1.6666666666666667</v>
      </c>
      <c r="G245" s="26">
        <f>VLOOKUP(A245,'Prime 22'!A:T,20,0)</f>
        <v>0</v>
      </c>
      <c r="H245" s="27">
        <v>18</v>
      </c>
      <c r="J245" s="27">
        <f t="shared" si="65"/>
        <v>30</v>
      </c>
      <c r="K245" s="28"/>
      <c r="L245" s="28"/>
      <c r="M245" s="28"/>
      <c r="N245" s="28"/>
      <c r="O245" s="28"/>
      <c r="P245" s="28"/>
      <c r="Q245" s="28"/>
      <c r="R245" s="136">
        <v>30</v>
      </c>
      <c r="S245" s="28"/>
      <c r="T245" s="28"/>
      <c r="U245" s="28"/>
      <c r="V245" s="28"/>
      <c r="W245" s="29">
        <f t="shared" si="50"/>
        <v>-12</v>
      </c>
      <c r="X245"/>
      <c r="Y245" s="30">
        <f>+VLOOKUP(A245,'Prime 22'!A:AI,35,0)</f>
        <v>0</v>
      </c>
      <c r="Z245" s="27">
        <v>129.99999999999997</v>
      </c>
      <c r="AA245" s="25"/>
      <c r="AB245" s="27">
        <f>SUM(AC245:AN245)</f>
        <v>216.6</v>
      </c>
      <c r="AC245" s="31">
        <f t="shared" si="52"/>
        <v>0</v>
      </c>
      <c r="AD245" s="31">
        <f t="shared" si="53"/>
        <v>0</v>
      </c>
      <c r="AE245" s="31">
        <f t="shared" si="54"/>
        <v>0</v>
      </c>
      <c r="AF245" s="31">
        <f t="shared" si="55"/>
        <v>0</v>
      </c>
      <c r="AG245" s="31">
        <f t="shared" si="56"/>
        <v>0</v>
      </c>
      <c r="AH245" s="31">
        <f t="shared" si="57"/>
        <v>0</v>
      </c>
      <c r="AI245" s="31">
        <f t="shared" si="58"/>
        <v>0</v>
      </c>
      <c r="AJ245" s="31">
        <f t="shared" si="59"/>
        <v>216.6</v>
      </c>
      <c r="AK245" s="31">
        <f t="shared" si="60"/>
        <v>0</v>
      </c>
      <c r="AL245" s="31">
        <f t="shared" si="61"/>
        <v>0</v>
      </c>
      <c r="AM245" s="31">
        <f t="shared" si="62"/>
        <v>0</v>
      </c>
      <c r="AN245" s="31">
        <f t="shared" si="63"/>
        <v>0</v>
      </c>
      <c r="AO245" s="29">
        <f t="shared" si="64"/>
        <v>346.59999999999997</v>
      </c>
    </row>
    <row r="246" spans="1:41" ht="20.25" customHeight="1">
      <c r="A246" t="s">
        <v>358</v>
      </c>
      <c r="D246">
        <v>630</v>
      </c>
      <c r="E246" s="2">
        <v>0</v>
      </c>
      <c r="F246" s="25">
        <v>0</v>
      </c>
      <c r="G246" s="26">
        <v>0</v>
      </c>
      <c r="H246" s="27">
        <v>18</v>
      </c>
      <c r="J246" s="27">
        <f t="shared" si="65"/>
        <v>0</v>
      </c>
      <c r="K246" s="28"/>
      <c r="L246" s="28"/>
      <c r="M246" s="28"/>
      <c r="N246" s="28"/>
      <c r="O246" s="28"/>
      <c r="P246" s="28"/>
      <c r="Q246" s="28"/>
      <c r="R246" s="28"/>
      <c r="S246" s="28"/>
      <c r="T246" s="28"/>
      <c r="U246" s="28"/>
      <c r="V246" s="28"/>
      <c r="W246" s="29">
        <f t="shared" si="50"/>
        <v>18</v>
      </c>
      <c r="X246"/>
      <c r="Y246" s="30">
        <f>+VLOOKUP(A246,'Prime 22'!A:AI,35,0)</f>
        <v>0</v>
      </c>
      <c r="Z246" s="27">
        <v>0</v>
      </c>
      <c r="AA246" s="25"/>
      <c r="AB246" s="27">
        <v>0</v>
      </c>
      <c r="AC246" s="31">
        <f t="shared" si="52"/>
        <v>0</v>
      </c>
      <c r="AD246" s="31">
        <f t="shared" si="53"/>
        <v>0</v>
      </c>
      <c r="AE246" s="31">
        <f t="shared" si="54"/>
        <v>0</v>
      </c>
      <c r="AF246" s="31">
        <f t="shared" si="55"/>
        <v>0</v>
      </c>
      <c r="AG246" s="31">
        <f t="shared" si="56"/>
        <v>0</v>
      </c>
      <c r="AH246" s="31">
        <f t="shared" si="57"/>
        <v>0</v>
      </c>
      <c r="AI246" s="31">
        <f t="shared" si="58"/>
        <v>0</v>
      </c>
      <c r="AJ246" s="31">
        <f t="shared" si="59"/>
        <v>0</v>
      </c>
      <c r="AK246" s="31">
        <f t="shared" si="60"/>
        <v>0</v>
      </c>
      <c r="AL246" s="31">
        <f t="shared" si="61"/>
        <v>0</v>
      </c>
      <c r="AM246" s="31">
        <f t="shared" si="62"/>
        <v>0</v>
      </c>
      <c r="AN246" s="31">
        <f t="shared" si="63"/>
        <v>0</v>
      </c>
      <c r="AO246" s="31">
        <v>0</v>
      </c>
    </row>
    <row r="247" spans="1:41" ht="20.25" customHeight="1">
      <c r="A247" t="s">
        <v>359</v>
      </c>
      <c r="B247" s="58"/>
      <c r="C247" s="58"/>
      <c r="D247">
        <v>710</v>
      </c>
      <c r="E247" s="2">
        <v>130</v>
      </c>
      <c r="F247" s="25">
        <v>1.5</v>
      </c>
      <c r="G247" s="26">
        <f>VLOOKUP(A247,'Prime 22'!A:T,20,0)</f>
        <v>0</v>
      </c>
      <c r="H247" s="27">
        <v>18</v>
      </c>
      <c r="J247" s="27">
        <f t="shared" si="65"/>
        <v>18</v>
      </c>
      <c r="K247" s="28"/>
      <c r="L247" s="28"/>
      <c r="M247" s="28"/>
      <c r="N247" s="28"/>
      <c r="O247" s="28"/>
      <c r="P247" s="28"/>
      <c r="Q247" s="28"/>
      <c r="R247" s="28"/>
      <c r="S247" s="28"/>
      <c r="T247" s="28"/>
      <c r="U247" s="28"/>
      <c r="V247" s="28">
        <v>18</v>
      </c>
      <c r="W247" s="29">
        <f t="shared" si="50"/>
        <v>0</v>
      </c>
      <c r="X247"/>
      <c r="Y247" s="30">
        <f>+VLOOKUP(A247,'Prime 22'!A:AI,35,0)</f>
        <v>0</v>
      </c>
      <c r="Z247" s="27">
        <v>129.99999999999997</v>
      </c>
      <c r="AA247" s="25"/>
      <c r="AB247" s="27">
        <f t="shared" ref="AB247:AB288" si="66">SUM(AC247:AN247)</f>
        <v>129.96</v>
      </c>
      <c r="AC247" s="31">
        <f t="shared" si="52"/>
        <v>0</v>
      </c>
      <c r="AD247" s="31">
        <f t="shared" si="53"/>
        <v>0</v>
      </c>
      <c r="AE247" s="31">
        <f t="shared" si="54"/>
        <v>0</v>
      </c>
      <c r="AF247" s="31">
        <f t="shared" si="55"/>
        <v>0</v>
      </c>
      <c r="AG247" s="31">
        <f t="shared" si="56"/>
        <v>0</v>
      </c>
      <c r="AH247" s="31">
        <f t="shared" si="57"/>
        <v>0</v>
      </c>
      <c r="AI247" s="31">
        <f t="shared" si="58"/>
        <v>0</v>
      </c>
      <c r="AJ247" s="31">
        <f t="shared" si="59"/>
        <v>0</v>
      </c>
      <c r="AK247" s="31">
        <f t="shared" si="60"/>
        <v>0</v>
      </c>
      <c r="AL247" s="31">
        <f t="shared" si="61"/>
        <v>0</v>
      </c>
      <c r="AM247" s="31">
        <f t="shared" si="62"/>
        <v>0</v>
      </c>
      <c r="AN247" s="31">
        <f t="shared" si="63"/>
        <v>129.96</v>
      </c>
      <c r="AO247" s="29">
        <f t="shared" ref="AO247:AO288" si="67">+Y247+Z247+AB247</f>
        <v>259.95999999999998</v>
      </c>
    </row>
    <row r="248" spans="1:41" ht="20.25" customHeight="1">
      <c r="A248" t="s">
        <v>360</v>
      </c>
      <c r="B248" s="58"/>
      <c r="C248" s="58"/>
      <c r="D248">
        <v>216</v>
      </c>
      <c r="E248" s="2">
        <v>130</v>
      </c>
      <c r="F248" s="25">
        <v>1.5</v>
      </c>
      <c r="G248" s="26">
        <f>VLOOKUP(A248,'Prime 22'!A:T,20,0)</f>
        <v>0</v>
      </c>
      <c r="H248" s="27">
        <v>18</v>
      </c>
      <c r="J248" s="27">
        <f t="shared" si="65"/>
        <v>27</v>
      </c>
      <c r="K248" s="28">
        <v>18</v>
      </c>
      <c r="L248" s="28"/>
      <c r="M248" s="28"/>
      <c r="N248" s="28"/>
      <c r="O248" s="28"/>
      <c r="P248" s="28"/>
      <c r="Q248" s="28"/>
      <c r="R248" s="28"/>
      <c r="S248" s="28"/>
      <c r="T248" s="28"/>
      <c r="U248" s="28">
        <v>9</v>
      </c>
      <c r="V248" s="28"/>
      <c r="W248" s="29">
        <f t="shared" si="50"/>
        <v>-9</v>
      </c>
      <c r="X248"/>
      <c r="Y248" s="30">
        <f>+VLOOKUP(A248,'Prime 22'!A:AI,35,0)</f>
        <v>0</v>
      </c>
      <c r="Z248" s="27">
        <v>129.99999999999997</v>
      </c>
      <c r="AA248" s="25"/>
      <c r="AB248" s="27">
        <f t="shared" si="66"/>
        <v>194.94</v>
      </c>
      <c r="AC248" s="31">
        <f t="shared" si="52"/>
        <v>129.96</v>
      </c>
      <c r="AD248" s="31">
        <f t="shared" si="53"/>
        <v>0</v>
      </c>
      <c r="AE248" s="31">
        <f t="shared" si="54"/>
        <v>0</v>
      </c>
      <c r="AF248" s="31">
        <f t="shared" si="55"/>
        <v>0</v>
      </c>
      <c r="AG248" s="31">
        <f t="shared" si="56"/>
        <v>0</v>
      </c>
      <c r="AH248" s="31">
        <f t="shared" si="57"/>
        <v>0</v>
      </c>
      <c r="AI248" s="31">
        <f t="shared" si="58"/>
        <v>0</v>
      </c>
      <c r="AJ248" s="31">
        <f t="shared" si="59"/>
        <v>0</v>
      </c>
      <c r="AK248" s="31">
        <f t="shared" si="60"/>
        <v>0</v>
      </c>
      <c r="AL248" s="31">
        <f t="shared" si="61"/>
        <v>0</v>
      </c>
      <c r="AM248" s="31">
        <f t="shared" si="62"/>
        <v>64.98</v>
      </c>
      <c r="AN248" s="31">
        <f t="shared" si="63"/>
        <v>0</v>
      </c>
      <c r="AO248" s="29">
        <f t="shared" si="67"/>
        <v>324.93999999999994</v>
      </c>
    </row>
    <row r="249" spans="1:41" ht="20.25" customHeight="1">
      <c r="A249" t="s">
        <v>361</v>
      </c>
      <c r="B249" s="58"/>
      <c r="C249" s="58"/>
      <c r="D249">
        <v>216</v>
      </c>
      <c r="E249" s="2">
        <v>130</v>
      </c>
      <c r="F249" s="25">
        <v>1.5</v>
      </c>
      <c r="G249" s="26">
        <f>VLOOKUP(A249,'Prime 22'!A:T,20,0)</f>
        <v>6</v>
      </c>
      <c r="H249" s="27">
        <v>18</v>
      </c>
      <c r="J249" s="27">
        <f t="shared" si="65"/>
        <v>27</v>
      </c>
      <c r="K249" s="28">
        <v>18</v>
      </c>
      <c r="L249" s="28"/>
      <c r="M249" s="28"/>
      <c r="N249" s="28"/>
      <c r="O249" s="28"/>
      <c r="P249" s="28"/>
      <c r="Q249" s="28"/>
      <c r="R249" s="28"/>
      <c r="S249" s="28"/>
      <c r="T249" s="28"/>
      <c r="U249" s="28">
        <v>9</v>
      </c>
      <c r="V249" s="28"/>
      <c r="W249" s="29">
        <f t="shared" si="50"/>
        <v>-3</v>
      </c>
      <c r="X249"/>
      <c r="Y249" s="30">
        <f>+VLOOKUP(A249,'Prime 22'!A:AI,35,0)</f>
        <v>43.333333333333329</v>
      </c>
      <c r="Z249" s="27">
        <v>129.99999999999997</v>
      </c>
      <c r="AA249" s="25"/>
      <c r="AB249" s="27">
        <f t="shared" si="66"/>
        <v>194.94</v>
      </c>
      <c r="AC249" s="31">
        <f t="shared" si="52"/>
        <v>129.96</v>
      </c>
      <c r="AD249" s="31">
        <f t="shared" si="53"/>
        <v>0</v>
      </c>
      <c r="AE249" s="31">
        <f t="shared" si="54"/>
        <v>0</v>
      </c>
      <c r="AF249" s="31">
        <f t="shared" si="55"/>
        <v>0</v>
      </c>
      <c r="AG249" s="31">
        <f t="shared" si="56"/>
        <v>0</v>
      </c>
      <c r="AH249" s="31">
        <f t="shared" si="57"/>
        <v>0</v>
      </c>
      <c r="AI249" s="31">
        <f t="shared" si="58"/>
        <v>0</v>
      </c>
      <c r="AJ249" s="31">
        <f t="shared" si="59"/>
        <v>0</v>
      </c>
      <c r="AK249" s="31">
        <f t="shared" si="60"/>
        <v>0</v>
      </c>
      <c r="AL249" s="31">
        <f t="shared" si="61"/>
        <v>0</v>
      </c>
      <c r="AM249" s="31">
        <f t="shared" si="62"/>
        <v>64.98</v>
      </c>
      <c r="AN249" s="31">
        <f t="shared" si="63"/>
        <v>0</v>
      </c>
      <c r="AO249" s="29">
        <f t="shared" si="67"/>
        <v>368.27333333333331</v>
      </c>
    </row>
    <row r="250" spans="1:41" ht="20.25" customHeight="1">
      <c r="A250" t="s">
        <v>362</v>
      </c>
      <c r="D250">
        <v>216</v>
      </c>
      <c r="E250" s="2">
        <v>130</v>
      </c>
      <c r="F250" s="25">
        <v>1.5</v>
      </c>
      <c r="G250" s="26">
        <f>VLOOKUP(A250,'Prime 22'!A:T,20,0)</f>
        <v>7</v>
      </c>
      <c r="H250" s="27">
        <v>18</v>
      </c>
      <c r="J250" s="27">
        <f t="shared" si="65"/>
        <v>18</v>
      </c>
      <c r="K250" s="28">
        <v>18</v>
      </c>
      <c r="L250" s="28"/>
      <c r="M250" s="28"/>
      <c r="N250" s="28"/>
      <c r="O250" s="28"/>
      <c r="P250" s="28"/>
      <c r="Q250" s="28"/>
      <c r="R250" s="28"/>
      <c r="S250" s="28"/>
      <c r="T250" s="28"/>
      <c r="U250" s="28"/>
      <c r="V250" s="28"/>
      <c r="W250" s="29">
        <f t="shared" si="50"/>
        <v>7</v>
      </c>
      <c r="X250"/>
      <c r="Y250" s="30">
        <f>+VLOOKUP(A250,'Prime 22'!A:AI,35,0)</f>
        <v>50.555555555555557</v>
      </c>
      <c r="Z250" s="27">
        <v>129.99999999999997</v>
      </c>
      <c r="AA250" s="25"/>
      <c r="AB250" s="27">
        <f t="shared" si="66"/>
        <v>129.96</v>
      </c>
      <c r="AC250" s="31">
        <f t="shared" si="52"/>
        <v>129.96</v>
      </c>
      <c r="AD250" s="31">
        <f t="shared" si="53"/>
        <v>0</v>
      </c>
      <c r="AE250" s="31">
        <f t="shared" si="54"/>
        <v>0</v>
      </c>
      <c r="AF250" s="31">
        <f t="shared" si="55"/>
        <v>0</v>
      </c>
      <c r="AG250" s="31">
        <f t="shared" si="56"/>
        <v>0</v>
      </c>
      <c r="AH250" s="31">
        <f t="shared" si="57"/>
        <v>0</v>
      </c>
      <c r="AI250" s="31">
        <f t="shared" si="58"/>
        <v>0</v>
      </c>
      <c r="AJ250" s="31">
        <f t="shared" si="59"/>
        <v>0</v>
      </c>
      <c r="AK250" s="31">
        <f t="shared" si="60"/>
        <v>0</v>
      </c>
      <c r="AL250" s="31">
        <f t="shared" si="61"/>
        <v>0</v>
      </c>
      <c r="AM250" s="31">
        <f t="shared" si="62"/>
        <v>0</v>
      </c>
      <c r="AN250" s="31">
        <f t="shared" si="63"/>
        <v>0</v>
      </c>
      <c r="AO250" s="29">
        <f t="shared" si="67"/>
        <v>310.51555555555558</v>
      </c>
    </row>
    <row r="251" spans="1:41" ht="20.25" customHeight="1">
      <c r="A251" t="s">
        <v>363</v>
      </c>
      <c r="D251">
        <v>216</v>
      </c>
      <c r="E251" s="2">
        <v>130</v>
      </c>
      <c r="F251" s="25">
        <v>1.5</v>
      </c>
      <c r="G251" s="26">
        <f>VLOOKUP(A251,'Prime 22'!A:T,20,0)</f>
        <v>2</v>
      </c>
      <c r="H251" s="27">
        <v>18</v>
      </c>
      <c r="J251" s="27">
        <f t="shared" si="65"/>
        <v>18</v>
      </c>
      <c r="K251" s="28">
        <v>18</v>
      </c>
      <c r="L251" s="28"/>
      <c r="M251" s="28"/>
      <c r="N251" s="28"/>
      <c r="O251" s="28"/>
      <c r="P251" s="28"/>
      <c r="Q251" s="28"/>
      <c r="R251" s="28"/>
      <c r="S251" s="28"/>
      <c r="T251" s="28"/>
      <c r="U251" s="28"/>
      <c r="V251" s="28"/>
      <c r="W251" s="29">
        <f t="shared" si="50"/>
        <v>2</v>
      </c>
      <c r="X251"/>
      <c r="Y251" s="30">
        <f>+VLOOKUP(A251,'Prime 22'!A:AI,35,0)</f>
        <v>14.444444444444429</v>
      </c>
      <c r="Z251" s="27">
        <v>129.99999999999997</v>
      </c>
      <c r="AA251" s="25"/>
      <c r="AB251" s="27">
        <f t="shared" si="66"/>
        <v>129.96</v>
      </c>
      <c r="AC251" s="31">
        <f t="shared" si="52"/>
        <v>129.96</v>
      </c>
      <c r="AD251" s="31">
        <f t="shared" si="53"/>
        <v>0</v>
      </c>
      <c r="AE251" s="31">
        <f t="shared" si="54"/>
        <v>0</v>
      </c>
      <c r="AF251" s="31">
        <f t="shared" si="55"/>
        <v>0</v>
      </c>
      <c r="AG251" s="31">
        <f t="shared" si="56"/>
        <v>0</v>
      </c>
      <c r="AH251" s="31">
        <f t="shared" si="57"/>
        <v>0</v>
      </c>
      <c r="AI251" s="31">
        <f t="shared" si="58"/>
        <v>0</v>
      </c>
      <c r="AJ251" s="31">
        <f t="shared" si="59"/>
        <v>0</v>
      </c>
      <c r="AK251" s="31">
        <f t="shared" si="60"/>
        <v>0</v>
      </c>
      <c r="AL251" s="31">
        <f t="shared" si="61"/>
        <v>0</v>
      </c>
      <c r="AM251" s="31">
        <f t="shared" si="62"/>
        <v>0</v>
      </c>
      <c r="AN251" s="31">
        <f t="shared" si="63"/>
        <v>0</v>
      </c>
      <c r="AO251" s="29">
        <f t="shared" si="67"/>
        <v>274.40444444444438</v>
      </c>
    </row>
    <row r="252" spans="1:41" ht="20.25" customHeight="1">
      <c r="A252" t="s">
        <v>364</v>
      </c>
      <c r="D252">
        <v>212</v>
      </c>
      <c r="E252" s="2">
        <v>130</v>
      </c>
      <c r="F252" s="25">
        <v>1.4166666666666667</v>
      </c>
      <c r="G252" s="26">
        <f>VLOOKUP(A252,'Prime 22'!A:T,20,0)</f>
        <v>16</v>
      </c>
      <c r="H252" s="27">
        <v>18</v>
      </c>
      <c r="J252" s="27">
        <f t="shared" si="65"/>
        <v>27</v>
      </c>
      <c r="K252" s="28"/>
      <c r="L252" s="28"/>
      <c r="M252" s="28"/>
      <c r="N252" s="136">
        <v>18</v>
      </c>
      <c r="O252" s="136">
        <v>9</v>
      </c>
      <c r="P252" s="28"/>
      <c r="Q252" s="28"/>
      <c r="R252" s="28"/>
      <c r="S252" s="28"/>
      <c r="T252" s="28"/>
      <c r="U252" s="28"/>
      <c r="V252" s="28"/>
      <c r="W252" s="29">
        <f t="shared" si="50"/>
        <v>7</v>
      </c>
      <c r="X252"/>
      <c r="Y252" s="30">
        <f>+VLOOKUP(A252,'Prime 22'!A:AI,35,0)</f>
        <v>115.55555555555556</v>
      </c>
      <c r="Z252" s="27">
        <v>129.99999999999997</v>
      </c>
      <c r="AA252" s="25"/>
      <c r="AB252" s="27">
        <f t="shared" si="66"/>
        <v>194.94</v>
      </c>
      <c r="AC252" s="31">
        <f t="shared" si="52"/>
        <v>0</v>
      </c>
      <c r="AD252" s="31">
        <f t="shared" si="53"/>
        <v>0</v>
      </c>
      <c r="AE252" s="31">
        <f t="shared" si="54"/>
        <v>0</v>
      </c>
      <c r="AF252" s="31">
        <f t="shared" si="55"/>
        <v>129.96</v>
      </c>
      <c r="AG252" s="31">
        <f t="shared" si="56"/>
        <v>64.98</v>
      </c>
      <c r="AH252" s="31">
        <f t="shared" si="57"/>
        <v>0</v>
      </c>
      <c r="AI252" s="31">
        <f t="shared" si="58"/>
        <v>0</v>
      </c>
      <c r="AJ252" s="31">
        <f t="shared" si="59"/>
        <v>0</v>
      </c>
      <c r="AK252" s="31">
        <f t="shared" si="60"/>
        <v>0</v>
      </c>
      <c r="AL252" s="31">
        <f t="shared" si="61"/>
        <v>0</v>
      </c>
      <c r="AM252" s="31">
        <f t="shared" si="62"/>
        <v>0</v>
      </c>
      <c r="AN252" s="31">
        <f t="shared" si="63"/>
        <v>0</v>
      </c>
      <c r="AO252" s="29">
        <f t="shared" si="67"/>
        <v>440.49555555555554</v>
      </c>
    </row>
    <row r="253" spans="1:41" ht="21" customHeight="1">
      <c r="A253" t="s">
        <v>365</v>
      </c>
      <c r="D253">
        <v>281</v>
      </c>
      <c r="E253" s="2">
        <v>130</v>
      </c>
      <c r="F253" s="25">
        <v>1.25</v>
      </c>
      <c r="G253" s="26">
        <f>VLOOKUP(A253,'Prime 22'!A:T,20,0)</f>
        <v>18</v>
      </c>
      <c r="H253" s="27">
        <v>18</v>
      </c>
      <c r="J253" s="27">
        <f t="shared" si="65"/>
        <v>18</v>
      </c>
      <c r="K253" s="28">
        <v>18</v>
      </c>
      <c r="L253" s="28"/>
      <c r="M253" s="28"/>
      <c r="N253" s="28"/>
      <c r="O253" s="28"/>
      <c r="P253" s="28"/>
      <c r="Q253" s="28"/>
      <c r="R253" s="28"/>
      <c r="S253" s="28"/>
      <c r="T253" s="28"/>
      <c r="U253" s="28"/>
      <c r="V253" s="28"/>
      <c r="W253" s="29">
        <f t="shared" si="50"/>
        <v>18</v>
      </c>
      <c r="X253"/>
      <c r="Y253" s="30">
        <f>+VLOOKUP(A253,'Prime 22'!A:AI,35,0)</f>
        <v>130</v>
      </c>
      <c r="Z253" s="27">
        <v>129.99999999999997</v>
      </c>
      <c r="AA253" s="25"/>
      <c r="AB253" s="27">
        <f t="shared" si="66"/>
        <v>129.96</v>
      </c>
      <c r="AC253" s="31">
        <f t="shared" si="52"/>
        <v>129.96</v>
      </c>
      <c r="AD253" s="31">
        <f t="shared" si="53"/>
        <v>0</v>
      </c>
      <c r="AE253" s="31">
        <f t="shared" si="54"/>
        <v>0</v>
      </c>
      <c r="AF253" s="31">
        <f t="shared" si="55"/>
        <v>0</v>
      </c>
      <c r="AG253" s="31">
        <f t="shared" si="56"/>
        <v>0</v>
      </c>
      <c r="AH253" s="31">
        <f t="shared" si="57"/>
        <v>0</v>
      </c>
      <c r="AI253" s="31">
        <f t="shared" si="58"/>
        <v>0</v>
      </c>
      <c r="AJ253" s="31">
        <f t="shared" si="59"/>
        <v>0</v>
      </c>
      <c r="AK253" s="31">
        <f t="shared" si="60"/>
        <v>0</v>
      </c>
      <c r="AL253" s="31">
        <f t="shared" si="61"/>
        <v>0</v>
      </c>
      <c r="AM253" s="31">
        <f t="shared" si="62"/>
        <v>0</v>
      </c>
      <c r="AN253" s="31">
        <f t="shared" si="63"/>
        <v>0</v>
      </c>
      <c r="AO253" s="29">
        <f t="shared" si="67"/>
        <v>389.96000000000004</v>
      </c>
    </row>
    <row r="254" spans="1:41" ht="21" customHeight="1">
      <c r="A254" t="s">
        <v>366</v>
      </c>
      <c r="B254" s="58"/>
      <c r="C254" s="58"/>
      <c r="D254">
        <v>120</v>
      </c>
      <c r="E254" s="2">
        <v>130</v>
      </c>
      <c r="F254" s="25">
        <v>1.1666666666666667</v>
      </c>
      <c r="G254" s="26">
        <f>VLOOKUP(A254,'Prime 22'!A:T,20,0)</f>
        <v>9</v>
      </c>
      <c r="H254" s="27">
        <v>18</v>
      </c>
      <c r="J254" s="27">
        <f t="shared" si="65"/>
        <v>15</v>
      </c>
      <c r="K254" s="28"/>
      <c r="L254" s="28"/>
      <c r="M254" s="28"/>
      <c r="N254" s="28"/>
      <c r="O254" s="28"/>
      <c r="P254" s="28"/>
      <c r="Q254" s="28"/>
      <c r="R254" s="28">
        <v>15</v>
      </c>
      <c r="S254" s="28"/>
      <c r="T254" s="28"/>
      <c r="U254" s="28"/>
      <c r="V254" s="28"/>
      <c r="W254" s="29">
        <f t="shared" si="50"/>
        <v>12</v>
      </c>
      <c r="X254"/>
      <c r="Y254" s="30">
        <f>+VLOOKUP(A254,'Prime 22'!A:AI,35,0)</f>
        <v>65</v>
      </c>
      <c r="Z254" s="27">
        <v>129.99999999999997</v>
      </c>
      <c r="AA254" s="25"/>
      <c r="AB254" s="27">
        <f t="shared" si="66"/>
        <v>108.3</v>
      </c>
      <c r="AC254" s="31">
        <f t="shared" si="52"/>
        <v>0</v>
      </c>
      <c r="AD254" s="31">
        <f t="shared" si="53"/>
        <v>0</v>
      </c>
      <c r="AE254" s="31">
        <f t="shared" si="54"/>
        <v>0</v>
      </c>
      <c r="AF254" s="31">
        <f t="shared" si="55"/>
        <v>0</v>
      </c>
      <c r="AG254" s="31">
        <f t="shared" si="56"/>
        <v>0</v>
      </c>
      <c r="AH254" s="31">
        <f t="shared" si="57"/>
        <v>0</v>
      </c>
      <c r="AI254" s="31">
        <f t="shared" si="58"/>
        <v>0</v>
      </c>
      <c r="AJ254" s="31">
        <f t="shared" si="59"/>
        <v>108.3</v>
      </c>
      <c r="AK254" s="31">
        <f t="shared" si="60"/>
        <v>0</v>
      </c>
      <c r="AL254" s="31">
        <f t="shared" si="61"/>
        <v>0</v>
      </c>
      <c r="AM254" s="31">
        <f t="shared" si="62"/>
        <v>0</v>
      </c>
      <c r="AN254" s="31">
        <f t="shared" si="63"/>
        <v>0</v>
      </c>
      <c r="AO254" s="29">
        <f t="shared" si="67"/>
        <v>303.29999999999995</v>
      </c>
    </row>
    <row r="255" spans="1:41" ht="21" customHeight="1">
      <c r="A255" t="s">
        <v>367</v>
      </c>
      <c r="D255">
        <v>481</v>
      </c>
      <c r="E255" s="2">
        <v>130</v>
      </c>
      <c r="F255" s="25">
        <v>1.0833333333333333</v>
      </c>
      <c r="G255" s="26">
        <f>VLOOKUP(A255,'Prime 22'!A:T,20,0)</f>
        <v>15</v>
      </c>
      <c r="H255" s="27">
        <v>18</v>
      </c>
      <c r="J255" s="27">
        <f t="shared" si="65"/>
        <v>0</v>
      </c>
      <c r="K255" s="28"/>
      <c r="L255" s="28"/>
      <c r="M255" s="28"/>
      <c r="N255" s="28"/>
      <c r="O255" s="28"/>
      <c r="P255" s="28"/>
      <c r="Q255" s="28"/>
      <c r="R255" s="28"/>
      <c r="S255" s="28"/>
      <c r="T255" s="28"/>
      <c r="U255" s="28"/>
      <c r="V255" s="28"/>
      <c r="W255" s="29">
        <f t="shared" si="50"/>
        <v>33</v>
      </c>
      <c r="X255"/>
      <c r="Y255" s="30">
        <f>+VLOOKUP(A255,'Prime 22'!A:AI,35,0)</f>
        <v>108.33333333333333</v>
      </c>
      <c r="Z255" s="27">
        <v>129.99999999999997</v>
      </c>
      <c r="AA255" s="25"/>
      <c r="AB255" s="27">
        <f t="shared" si="66"/>
        <v>0</v>
      </c>
      <c r="AC255" s="31">
        <f t="shared" si="52"/>
        <v>0</v>
      </c>
      <c r="AD255" s="31">
        <f t="shared" si="53"/>
        <v>0</v>
      </c>
      <c r="AE255" s="31">
        <f t="shared" si="54"/>
        <v>0</v>
      </c>
      <c r="AF255" s="31">
        <f t="shared" si="55"/>
        <v>0</v>
      </c>
      <c r="AG255" s="31">
        <f t="shared" si="56"/>
        <v>0</v>
      </c>
      <c r="AH255" s="31">
        <f t="shared" si="57"/>
        <v>0</v>
      </c>
      <c r="AI255" s="31">
        <f t="shared" si="58"/>
        <v>0</v>
      </c>
      <c r="AJ255" s="31">
        <f t="shared" si="59"/>
        <v>0</v>
      </c>
      <c r="AK255" s="31">
        <f t="shared" si="60"/>
        <v>0</v>
      </c>
      <c r="AL255" s="31">
        <f t="shared" si="61"/>
        <v>0</v>
      </c>
      <c r="AM255" s="31">
        <f t="shared" si="62"/>
        <v>0</v>
      </c>
      <c r="AN255" s="31">
        <f t="shared" si="63"/>
        <v>0</v>
      </c>
      <c r="AO255" s="29">
        <f t="shared" si="67"/>
        <v>238.33333333333331</v>
      </c>
    </row>
    <row r="256" spans="1:41" ht="20.25" customHeight="1">
      <c r="A256" t="s">
        <v>368</v>
      </c>
      <c r="B256" s="58"/>
      <c r="C256" s="58"/>
      <c r="D256" s="58">
        <v>120</v>
      </c>
      <c r="E256" s="2">
        <v>130</v>
      </c>
      <c r="F256" s="25">
        <v>1.0833333333333333</v>
      </c>
      <c r="G256" s="26">
        <f>VLOOKUP(A256,'Prime 22'!A:T,20,0)</f>
        <v>12</v>
      </c>
      <c r="H256" s="27">
        <v>18</v>
      </c>
      <c r="J256" s="27">
        <f t="shared" si="65"/>
        <v>19</v>
      </c>
      <c r="K256" s="28"/>
      <c r="L256" s="28"/>
      <c r="M256" s="28"/>
      <c r="N256" s="28"/>
      <c r="O256" s="28"/>
      <c r="P256" s="28"/>
      <c r="Q256" s="28"/>
      <c r="R256" s="28"/>
      <c r="S256" s="28"/>
      <c r="T256" s="28"/>
      <c r="U256" s="28">
        <v>19</v>
      </c>
      <c r="V256" s="28"/>
      <c r="W256" s="29">
        <f t="shared" si="50"/>
        <v>11</v>
      </c>
      <c r="X256"/>
      <c r="Y256" s="30">
        <f>+VLOOKUP(A256,'Prime 22'!A:AI,35,0)</f>
        <v>86.666666666666657</v>
      </c>
      <c r="Z256" s="27">
        <v>129.99999999999997</v>
      </c>
      <c r="AA256" s="25"/>
      <c r="AB256" s="27">
        <f t="shared" si="66"/>
        <v>137.18</v>
      </c>
      <c r="AC256" s="31">
        <f t="shared" si="52"/>
        <v>0</v>
      </c>
      <c r="AD256" s="31">
        <f t="shared" si="53"/>
        <v>0</v>
      </c>
      <c r="AE256" s="31">
        <f t="shared" si="54"/>
        <v>0</v>
      </c>
      <c r="AF256" s="31">
        <f t="shared" si="55"/>
        <v>0</v>
      </c>
      <c r="AG256" s="31">
        <f t="shared" si="56"/>
        <v>0</v>
      </c>
      <c r="AH256" s="31">
        <f t="shared" si="57"/>
        <v>0</v>
      </c>
      <c r="AI256" s="31">
        <f t="shared" si="58"/>
        <v>0</v>
      </c>
      <c r="AJ256" s="31">
        <f t="shared" si="59"/>
        <v>0</v>
      </c>
      <c r="AK256" s="31">
        <f t="shared" si="60"/>
        <v>0</v>
      </c>
      <c r="AL256" s="31">
        <f t="shared" si="61"/>
        <v>0</v>
      </c>
      <c r="AM256" s="31">
        <f t="shared" si="62"/>
        <v>137.18</v>
      </c>
      <c r="AN256" s="31">
        <f t="shared" si="63"/>
        <v>0</v>
      </c>
      <c r="AO256" s="29">
        <f t="shared" si="67"/>
        <v>353.84666666666664</v>
      </c>
    </row>
    <row r="257" spans="1:41" ht="20.25" customHeight="1">
      <c r="A257" t="s">
        <v>369</v>
      </c>
      <c r="B257" s="58"/>
      <c r="D257">
        <v>120</v>
      </c>
      <c r="E257" s="2">
        <v>130</v>
      </c>
      <c r="F257" s="25">
        <v>1</v>
      </c>
      <c r="G257" s="26">
        <v>0</v>
      </c>
      <c r="H257" s="27">
        <v>18</v>
      </c>
      <c r="J257" s="27">
        <f t="shared" si="65"/>
        <v>18</v>
      </c>
      <c r="K257" s="28"/>
      <c r="L257" s="28"/>
      <c r="M257" s="28"/>
      <c r="N257" s="28"/>
      <c r="O257" s="28"/>
      <c r="P257" s="28"/>
      <c r="Q257" s="28"/>
      <c r="R257" s="28"/>
      <c r="S257" s="28"/>
      <c r="T257" s="28"/>
      <c r="U257" s="28">
        <v>18</v>
      </c>
      <c r="V257" s="28"/>
      <c r="W257" s="29">
        <f t="shared" si="50"/>
        <v>0</v>
      </c>
      <c r="X257"/>
      <c r="Y257" s="30"/>
      <c r="Z257" s="27">
        <v>129.99999999999997</v>
      </c>
      <c r="AA257" s="25"/>
      <c r="AB257" s="27">
        <f t="shared" si="66"/>
        <v>129.96</v>
      </c>
      <c r="AC257" s="31">
        <f t="shared" si="52"/>
        <v>0</v>
      </c>
      <c r="AD257" s="31">
        <f t="shared" si="53"/>
        <v>0</v>
      </c>
      <c r="AE257" s="31">
        <f t="shared" si="54"/>
        <v>0</v>
      </c>
      <c r="AF257" s="31">
        <f t="shared" si="55"/>
        <v>0</v>
      </c>
      <c r="AG257" s="31">
        <f t="shared" si="56"/>
        <v>0</v>
      </c>
      <c r="AH257" s="31">
        <f t="shared" si="57"/>
        <v>0</v>
      </c>
      <c r="AI257" s="31">
        <f t="shared" si="58"/>
        <v>0</v>
      </c>
      <c r="AJ257" s="31">
        <f t="shared" si="59"/>
        <v>0</v>
      </c>
      <c r="AK257" s="31">
        <f t="shared" si="60"/>
        <v>0</v>
      </c>
      <c r="AL257" s="31">
        <f t="shared" si="61"/>
        <v>0</v>
      </c>
      <c r="AM257" s="31">
        <f t="shared" si="62"/>
        <v>129.96</v>
      </c>
      <c r="AN257" s="31">
        <f t="shared" si="63"/>
        <v>0</v>
      </c>
      <c r="AO257" s="29">
        <f t="shared" si="67"/>
        <v>259.95999999999998</v>
      </c>
    </row>
    <row r="258" spans="1:41" s="135" customFormat="1" ht="20.25" customHeight="1">
      <c r="A258" t="s">
        <v>370</v>
      </c>
      <c r="B258"/>
      <c r="C258"/>
      <c r="D258">
        <v>120</v>
      </c>
      <c r="E258" s="2">
        <v>130</v>
      </c>
      <c r="F258" s="138"/>
      <c r="G258" s="26">
        <v>0</v>
      </c>
      <c r="H258" s="139">
        <v>15.6</v>
      </c>
      <c r="I258"/>
      <c r="J258" s="139">
        <f t="shared" si="65"/>
        <v>0</v>
      </c>
      <c r="K258" s="134"/>
      <c r="L258" s="134"/>
      <c r="M258" s="134"/>
      <c r="N258" s="134"/>
      <c r="O258" s="134"/>
      <c r="P258" s="134"/>
      <c r="Q258" s="134"/>
      <c r="R258" s="134"/>
      <c r="S258" s="134"/>
      <c r="T258" s="134"/>
      <c r="U258" s="134"/>
      <c r="V258" s="134"/>
      <c r="W258" s="29">
        <f t="shared" si="50"/>
        <v>15.6</v>
      </c>
      <c r="Y258" s="30"/>
      <c r="Z258" s="139">
        <v>112.6</v>
      </c>
      <c r="AA258" s="137"/>
      <c r="AB258" s="139">
        <f t="shared" si="66"/>
        <v>0</v>
      </c>
      <c r="AC258" s="31">
        <f t="shared" ref="AC258:AC261" si="68">+K258*$AB$2</f>
        <v>0</v>
      </c>
      <c r="AD258" s="31">
        <f t="shared" ref="AD258:AD261" si="69">+L258*$AB$2</f>
        <v>0</v>
      </c>
      <c r="AE258" s="31">
        <f t="shared" ref="AE258:AE261" si="70">+M258*$AB$2</f>
        <v>0</v>
      </c>
      <c r="AF258" s="31">
        <f t="shared" ref="AF258:AF261" si="71">+N258*$AB$2</f>
        <v>0</v>
      </c>
      <c r="AG258" s="31">
        <f t="shared" ref="AG258:AG261" si="72">+O258*$AB$2</f>
        <v>0</v>
      </c>
      <c r="AH258" s="31">
        <f t="shared" ref="AH258:AH261" si="73">+P258*$AB$2</f>
        <v>0</v>
      </c>
      <c r="AI258" s="31">
        <f t="shared" ref="AI258:AI261" si="74">+Q258*$AB$2</f>
        <v>0</v>
      </c>
      <c r="AJ258" s="31">
        <f t="shared" ref="AJ258:AJ261" si="75">+R258*$AB$2</f>
        <v>0</v>
      </c>
      <c r="AK258" s="31">
        <f t="shared" ref="AK258:AK261" si="76">+S258*$AB$2</f>
        <v>0</v>
      </c>
      <c r="AL258" s="31">
        <f t="shared" ref="AL258:AL261" si="77">+T258*$AB$2</f>
        <v>0</v>
      </c>
      <c r="AM258" s="31">
        <f t="shared" ref="AM258:AM261" si="78">+U258*$AB$2</f>
        <v>0</v>
      </c>
      <c r="AN258" s="31">
        <f t="shared" ref="AN258:AN261" si="79">+V258*$AB$2</f>
        <v>0</v>
      </c>
      <c r="AO258" s="29">
        <f t="shared" si="67"/>
        <v>112.6</v>
      </c>
    </row>
    <row r="259" spans="1:41" ht="20.25" customHeight="1">
      <c r="A259" t="s">
        <v>371</v>
      </c>
      <c r="D259">
        <v>620</v>
      </c>
      <c r="E259" s="2">
        <v>130</v>
      </c>
      <c r="F259" s="25">
        <v>0.75</v>
      </c>
      <c r="G259" s="26">
        <v>0</v>
      </c>
      <c r="H259" s="27">
        <v>14.75</v>
      </c>
      <c r="J259" s="27">
        <f t="shared" si="65"/>
        <v>0</v>
      </c>
      <c r="K259" s="28"/>
      <c r="L259" s="28"/>
      <c r="M259" s="28"/>
      <c r="N259" s="28"/>
      <c r="O259" s="28"/>
      <c r="P259" s="28"/>
      <c r="Q259" s="28"/>
      <c r="R259" s="28"/>
      <c r="S259" s="28"/>
      <c r="T259" s="28"/>
      <c r="U259" s="28"/>
      <c r="V259" s="28"/>
      <c r="W259" s="29">
        <f t="shared" si="50"/>
        <v>14.75</v>
      </c>
      <c r="X259"/>
      <c r="Y259" s="30"/>
      <c r="Z259" s="27">
        <f>7.22222222222222*H259</f>
        <v>106.52777777777774</v>
      </c>
      <c r="AA259" s="25"/>
      <c r="AB259" s="27">
        <f t="shared" si="66"/>
        <v>0</v>
      </c>
      <c r="AC259" s="31">
        <f t="shared" si="68"/>
        <v>0</v>
      </c>
      <c r="AD259" s="31">
        <f t="shared" si="69"/>
        <v>0</v>
      </c>
      <c r="AE259" s="31">
        <f t="shared" si="70"/>
        <v>0</v>
      </c>
      <c r="AF259" s="31">
        <f t="shared" si="71"/>
        <v>0</v>
      </c>
      <c r="AG259" s="31">
        <f t="shared" si="72"/>
        <v>0</v>
      </c>
      <c r="AH259" s="31">
        <f t="shared" si="73"/>
        <v>0</v>
      </c>
      <c r="AI259" s="31">
        <f t="shared" si="74"/>
        <v>0</v>
      </c>
      <c r="AJ259" s="31">
        <f t="shared" si="75"/>
        <v>0</v>
      </c>
      <c r="AK259" s="31">
        <f t="shared" si="76"/>
        <v>0</v>
      </c>
      <c r="AL259" s="31">
        <f t="shared" si="77"/>
        <v>0</v>
      </c>
      <c r="AM259" s="31">
        <f t="shared" si="78"/>
        <v>0</v>
      </c>
      <c r="AN259" s="31">
        <f t="shared" si="79"/>
        <v>0</v>
      </c>
      <c r="AO259" s="29">
        <f t="shared" si="67"/>
        <v>106.52777777777774</v>
      </c>
    </row>
    <row r="260" spans="1:41" ht="20.25" customHeight="1">
      <c r="A260" t="s">
        <v>372</v>
      </c>
      <c r="D260">
        <v>640</v>
      </c>
      <c r="E260" s="2">
        <v>130</v>
      </c>
      <c r="F260" s="25">
        <v>0.75</v>
      </c>
      <c r="G260" s="26">
        <v>0</v>
      </c>
      <c r="H260" s="27">
        <v>14.45</v>
      </c>
      <c r="J260" s="27">
        <f t="shared" si="65"/>
        <v>0</v>
      </c>
      <c r="K260" s="28"/>
      <c r="L260" s="28"/>
      <c r="M260" s="28"/>
      <c r="N260" s="28"/>
      <c r="O260" s="28"/>
      <c r="P260" s="28"/>
      <c r="Q260" s="28"/>
      <c r="R260" s="28"/>
      <c r="S260" s="28"/>
      <c r="T260" s="28"/>
      <c r="U260" s="28"/>
      <c r="V260" s="28"/>
      <c r="W260" s="29">
        <f t="shared" ref="W260:W288" si="80">+G260+H260-J260</f>
        <v>14.45</v>
      </c>
      <c r="X260"/>
      <c r="Y260" s="30"/>
      <c r="Z260" s="27">
        <f t="shared" ref="Z260:Z288" si="81">7.22222222222222*H260</f>
        <v>104.36111111111107</v>
      </c>
      <c r="AA260" s="25"/>
      <c r="AB260" s="27">
        <f t="shared" si="66"/>
        <v>0</v>
      </c>
      <c r="AC260" s="31">
        <f t="shared" si="68"/>
        <v>0</v>
      </c>
      <c r="AD260" s="31">
        <f t="shared" si="69"/>
        <v>0</v>
      </c>
      <c r="AE260" s="31">
        <f t="shared" si="70"/>
        <v>0</v>
      </c>
      <c r="AF260" s="31">
        <f t="shared" si="71"/>
        <v>0</v>
      </c>
      <c r="AG260" s="31">
        <f t="shared" si="72"/>
        <v>0</v>
      </c>
      <c r="AH260" s="31">
        <f t="shared" si="73"/>
        <v>0</v>
      </c>
      <c r="AI260" s="31">
        <f t="shared" si="74"/>
        <v>0</v>
      </c>
      <c r="AJ260" s="31">
        <f t="shared" si="75"/>
        <v>0</v>
      </c>
      <c r="AK260" s="31">
        <f t="shared" si="76"/>
        <v>0</v>
      </c>
      <c r="AL260" s="31">
        <f t="shared" si="77"/>
        <v>0</v>
      </c>
      <c r="AM260" s="31">
        <f t="shared" si="78"/>
        <v>0</v>
      </c>
      <c r="AN260" s="31">
        <f t="shared" si="79"/>
        <v>0</v>
      </c>
      <c r="AO260" s="29">
        <f t="shared" si="67"/>
        <v>104.36111111111107</v>
      </c>
    </row>
    <row r="261" spans="1:41" ht="20.25" customHeight="1">
      <c r="A261" t="s">
        <v>373</v>
      </c>
      <c r="D261">
        <v>120</v>
      </c>
      <c r="E261" s="2">
        <v>130</v>
      </c>
      <c r="F261" s="25"/>
      <c r="G261" s="26">
        <v>0</v>
      </c>
      <c r="H261" s="27">
        <v>14.1</v>
      </c>
      <c r="J261" s="27">
        <f t="shared" si="65"/>
        <v>0</v>
      </c>
      <c r="K261" s="28"/>
      <c r="L261" s="28"/>
      <c r="M261" s="28"/>
      <c r="N261" s="28"/>
      <c r="O261" s="28"/>
      <c r="P261" s="28"/>
      <c r="Q261" s="28"/>
      <c r="R261" s="28"/>
      <c r="S261" s="28"/>
      <c r="T261" s="28"/>
      <c r="U261" s="28"/>
      <c r="V261" s="28"/>
      <c r="W261" s="29">
        <f t="shared" si="80"/>
        <v>14.1</v>
      </c>
      <c r="X261"/>
      <c r="Y261" s="30"/>
      <c r="Z261" s="27">
        <f t="shared" si="81"/>
        <v>101.8333333333333</v>
      </c>
      <c r="AA261" s="25"/>
      <c r="AB261" s="27">
        <f t="shared" si="66"/>
        <v>0</v>
      </c>
      <c r="AC261" s="31">
        <f t="shared" si="68"/>
        <v>0</v>
      </c>
      <c r="AD261" s="31">
        <f t="shared" si="69"/>
        <v>0</v>
      </c>
      <c r="AE261" s="31">
        <f t="shared" si="70"/>
        <v>0</v>
      </c>
      <c r="AF261" s="31">
        <f t="shared" si="71"/>
        <v>0</v>
      </c>
      <c r="AG261" s="31">
        <f t="shared" si="72"/>
        <v>0</v>
      </c>
      <c r="AH261" s="31">
        <f t="shared" si="73"/>
        <v>0</v>
      </c>
      <c r="AI261" s="31">
        <f t="shared" si="74"/>
        <v>0</v>
      </c>
      <c r="AJ261" s="31">
        <f t="shared" si="75"/>
        <v>0</v>
      </c>
      <c r="AK261" s="31">
        <f t="shared" si="76"/>
        <v>0</v>
      </c>
      <c r="AL261" s="31">
        <f t="shared" si="77"/>
        <v>0</v>
      </c>
      <c r="AM261" s="31">
        <f t="shared" si="78"/>
        <v>0</v>
      </c>
      <c r="AN261" s="31">
        <f t="shared" si="79"/>
        <v>0</v>
      </c>
      <c r="AO261" s="29">
        <f t="shared" si="67"/>
        <v>101.8333333333333</v>
      </c>
    </row>
    <row r="262" spans="1:41" ht="20.25" customHeight="1">
      <c r="A262" t="s">
        <v>374</v>
      </c>
      <c r="B262" s="58"/>
      <c r="C262" s="58"/>
      <c r="D262">
        <v>160</v>
      </c>
      <c r="E262" s="2">
        <v>130</v>
      </c>
      <c r="F262" s="25">
        <v>0.66666666666666663</v>
      </c>
      <c r="G262" s="26">
        <v>0</v>
      </c>
      <c r="H262" s="27">
        <v>13.5</v>
      </c>
      <c r="J262" s="27">
        <f t="shared" si="65"/>
        <v>6</v>
      </c>
      <c r="K262" s="28"/>
      <c r="L262" s="28"/>
      <c r="M262" s="28"/>
      <c r="N262" s="28"/>
      <c r="O262" s="28"/>
      <c r="P262" s="28"/>
      <c r="Q262" s="28"/>
      <c r="R262" s="28"/>
      <c r="S262" s="28"/>
      <c r="T262" s="28"/>
      <c r="U262" s="28">
        <v>6</v>
      </c>
      <c r="V262" s="28"/>
      <c r="W262" s="29">
        <f t="shared" si="80"/>
        <v>7.5</v>
      </c>
      <c r="X262"/>
      <c r="Y262" s="30"/>
      <c r="Z262" s="27">
        <f t="shared" si="81"/>
        <v>97.499999999999972</v>
      </c>
      <c r="AA262" s="25"/>
      <c r="AB262" s="27">
        <f t="shared" si="66"/>
        <v>43.32</v>
      </c>
      <c r="AC262" s="31">
        <f t="shared" ref="AC262:AC288" si="82">+K262*$AB$2</f>
        <v>0</v>
      </c>
      <c r="AD262" s="31">
        <f t="shared" ref="AD262:AD288" si="83">+L262*$AB$2</f>
        <v>0</v>
      </c>
      <c r="AE262" s="31">
        <f t="shared" ref="AE262:AE288" si="84">+M262*$AB$2</f>
        <v>0</v>
      </c>
      <c r="AF262" s="31">
        <f t="shared" ref="AF262:AF288" si="85">+N262*$AB$2</f>
        <v>0</v>
      </c>
      <c r="AG262" s="31">
        <f t="shared" ref="AG262:AG288" si="86">+O262*$AB$2</f>
        <v>0</v>
      </c>
      <c r="AH262" s="31">
        <f t="shared" ref="AH262:AH288" si="87">+P262*$AB$2</f>
        <v>0</v>
      </c>
      <c r="AI262" s="31">
        <f t="shared" ref="AI262:AI288" si="88">+Q262*$AB$2</f>
        <v>0</v>
      </c>
      <c r="AJ262" s="31">
        <f t="shared" ref="AJ262:AJ288" si="89">+R262*$AB$2</f>
        <v>0</v>
      </c>
      <c r="AK262" s="31">
        <f t="shared" ref="AK262:AK288" si="90">+S262*$AB$2</f>
        <v>0</v>
      </c>
      <c r="AL262" s="31">
        <f t="shared" ref="AL262:AL288" si="91">+T262*$AB$2</f>
        <v>0</v>
      </c>
      <c r="AM262" s="31">
        <f t="shared" ref="AM262:AM288" si="92">+U262*$AB$2</f>
        <v>43.32</v>
      </c>
      <c r="AN262" s="31">
        <f t="shared" ref="AN262:AN288" si="93">+V262*$AB$2</f>
        <v>0</v>
      </c>
      <c r="AO262" s="29">
        <f t="shared" si="67"/>
        <v>140.81999999999996</v>
      </c>
    </row>
    <row r="263" spans="1:41" ht="20.25" customHeight="1">
      <c r="A263" t="s">
        <v>375</v>
      </c>
      <c r="B263" s="58"/>
      <c r="C263" s="58"/>
      <c r="D263">
        <v>160</v>
      </c>
      <c r="E263" s="2">
        <v>130</v>
      </c>
      <c r="F263" s="25">
        <v>0.66666666666666663</v>
      </c>
      <c r="G263" s="26">
        <v>0</v>
      </c>
      <c r="H263" s="27">
        <v>13.5</v>
      </c>
      <c r="J263" s="27">
        <f t="shared" si="65"/>
        <v>6</v>
      </c>
      <c r="K263" s="28"/>
      <c r="L263" s="28"/>
      <c r="M263" s="28"/>
      <c r="N263" s="28"/>
      <c r="O263" s="28"/>
      <c r="P263" s="28"/>
      <c r="Q263" s="28"/>
      <c r="R263" s="28"/>
      <c r="S263" s="28"/>
      <c r="T263" s="28"/>
      <c r="U263" s="28">
        <v>6</v>
      </c>
      <c r="V263" s="28"/>
      <c r="W263" s="29">
        <f t="shared" si="80"/>
        <v>7.5</v>
      </c>
      <c r="X263"/>
      <c r="Y263" s="30"/>
      <c r="Z263" s="27">
        <f t="shared" si="81"/>
        <v>97.499999999999972</v>
      </c>
      <c r="AA263" s="25"/>
      <c r="AB263" s="27">
        <f t="shared" si="66"/>
        <v>43.32</v>
      </c>
      <c r="AC263" s="31">
        <f t="shared" si="82"/>
        <v>0</v>
      </c>
      <c r="AD263" s="31">
        <f t="shared" si="83"/>
        <v>0</v>
      </c>
      <c r="AE263" s="31">
        <f t="shared" si="84"/>
        <v>0</v>
      </c>
      <c r="AF263" s="31">
        <f t="shared" si="85"/>
        <v>0</v>
      </c>
      <c r="AG263" s="31">
        <f t="shared" si="86"/>
        <v>0</v>
      </c>
      <c r="AH263" s="31">
        <f t="shared" si="87"/>
        <v>0</v>
      </c>
      <c r="AI263" s="31">
        <f t="shared" si="88"/>
        <v>0</v>
      </c>
      <c r="AJ263" s="31">
        <f t="shared" si="89"/>
        <v>0</v>
      </c>
      <c r="AK263" s="31">
        <f t="shared" si="90"/>
        <v>0</v>
      </c>
      <c r="AL263" s="31">
        <f t="shared" si="91"/>
        <v>0</v>
      </c>
      <c r="AM263" s="31">
        <f t="shared" si="92"/>
        <v>43.32</v>
      </c>
      <c r="AN263" s="31">
        <f t="shared" si="93"/>
        <v>0</v>
      </c>
      <c r="AO263" s="29">
        <f>+Y263+Z263+AB263</f>
        <v>140.81999999999996</v>
      </c>
    </row>
    <row r="264" spans="1:41" ht="20.25" customHeight="1">
      <c r="A264" t="s">
        <v>376</v>
      </c>
      <c r="B264" s="58"/>
      <c r="C264" s="58"/>
      <c r="D264">
        <v>160</v>
      </c>
      <c r="E264" s="2">
        <v>130</v>
      </c>
      <c r="F264" s="25">
        <v>0.66666666666666663</v>
      </c>
      <c r="G264" s="26">
        <v>0</v>
      </c>
      <c r="H264" s="27">
        <v>13.5</v>
      </c>
      <c r="J264" s="27">
        <f t="shared" si="65"/>
        <v>6</v>
      </c>
      <c r="K264" s="28"/>
      <c r="L264" s="28"/>
      <c r="M264" s="28"/>
      <c r="N264" s="28"/>
      <c r="O264" s="28"/>
      <c r="P264" s="28"/>
      <c r="Q264" s="28"/>
      <c r="R264" s="28"/>
      <c r="S264" s="28"/>
      <c r="T264" s="28"/>
      <c r="U264" s="28">
        <v>6</v>
      </c>
      <c r="V264" s="28"/>
      <c r="W264" s="29">
        <f t="shared" si="80"/>
        <v>7.5</v>
      </c>
      <c r="X264"/>
      <c r="Y264" s="30"/>
      <c r="Z264" s="27">
        <f t="shared" si="81"/>
        <v>97.499999999999972</v>
      </c>
      <c r="AA264" s="25"/>
      <c r="AB264" s="27">
        <f t="shared" si="66"/>
        <v>43.32</v>
      </c>
      <c r="AC264" s="31">
        <f t="shared" si="82"/>
        <v>0</v>
      </c>
      <c r="AD264" s="31">
        <f t="shared" si="83"/>
        <v>0</v>
      </c>
      <c r="AE264" s="31">
        <f t="shared" si="84"/>
        <v>0</v>
      </c>
      <c r="AF264" s="31">
        <f t="shared" si="85"/>
        <v>0</v>
      </c>
      <c r="AG264" s="31">
        <f t="shared" si="86"/>
        <v>0</v>
      </c>
      <c r="AH264" s="31">
        <f t="shared" si="87"/>
        <v>0</v>
      </c>
      <c r="AI264" s="31">
        <f t="shared" si="88"/>
        <v>0</v>
      </c>
      <c r="AJ264" s="31">
        <f t="shared" si="89"/>
        <v>0</v>
      </c>
      <c r="AK264" s="31">
        <f t="shared" si="90"/>
        <v>0</v>
      </c>
      <c r="AL264" s="31">
        <f t="shared" si="91"/>
        <v>0</v>
      </c>
      <c r="AM264" s="31">
        <f t="shared" si="92"/>
        <v>43.32</v>
      </c>
      <c r="AN264" s="31">
        <f t="shared" si="93"/>
        <v>0</v>
      </c>
      <c r="AO264" s="29">
        <f t="shared" si="67"/>
        <v>140.81999999999996</v>
      </c>
    </row>
    <row r="265" spans="1:41" ht="20.25" customHeight="1">
      <c r="A265" t="s">
        <v>377</v>
      </c>
      <c r="B265" s="58"/>
      <c r="C265" s="58"/>
      <c r="D265">
        <v>810</v>
      </c>
      <c r="E265" s="2">
        <v>130</v>
      </c>
      <c r="F265" s="25">
        <v>0.58333333333333337</v>
      </c>
      <c r="G265" s="26">
        <v>0</v>
      </c>
      <c r="H265" s="27">
        <v>12.1</v>
      </c>
      <c r="J265" s="27">
        <f t="shared" si="65"/>
        <v>12</v>
      </c>
      <c r="K265" s="28"/>
      <c r="L265" s="28"/>
      <c r="M265" s="28"/>
      <c r="N265" s="28"/>
      <c r="O265" s="28"/>
      <c r="P265" s="28"/>
      <c r="Q265" s="28"/>
      <c r="R265" s="28"/>
      <c r="S265" s="28"/>
      <c r="T265" s="28"/>
      <c r="U265" s="28">
        <v>12</v>
      </c>
      <c r="V265" s="28"/>
      <c r="W265" s="29">
        <f t="shared" si="80"/>
        <v>9.9999999999999645E-2</v>
      </c>
      <c r="X265"/>
      <c r="Y265" s="30"/>
      <c r="Z265" s="27">
        <f t="shared" si="81"/>
        <v>87.388888888888857</v>
      </c>
      <c r="AA265" s="25"/>
      <c r="AB265" s="27">
        <f t="shared" si="66"/>
        <v>86.64</v>
      </c>
      <c r="AC265" s="31">
        <f t="shared" si="82"/>
        <v>0</v>
      </c>
      <c r="AD265" s="31">
        <f t="shared" si="83"/>
        <v>0</v>
      </c>
      <c r="AE265" s="31">
        <f t="shared" si="84"/>
        <v>0</v>
      </c>
      <c r="AF265" s="31">
        <f t="shared" si="85"/>
        <v>0</v>
      </c>
      <c r="AG265" s="31">
        <f t="shared" si="86"/>
        <v>0</v>
      </c>
      <c r="AH265" s="31">
        <f t="shared" si="87"/>
        <v>0</v>
      </c>
      <c r="AI265" s="31">
        <f t="shared" si="88"/>
        <v>0</v>
      </c>
      <c r="AJ265" s="31">
        <f t="shared" si="89"/>
        <v>0</v>
      </c>
      <c r="AK265" s="31">
        <f t="shared" si="90"/>
        <v>0</v>
      </c>
      <c r="AL265" s="31">
        <f t="shared" si="91"/>
        <v>0</v>
      </c>
      <c r="AM265" s="31">
        <f t="shared" si="92"/>
        <v>86.64</v>
      </c>
      <c r="AN265" s="31">
        <f t="shared" si="93"/>
        <v>0</v>
      </c>
      <c r="AO265" s="29">
        <f t="shared" si="67"/>
        <v>174.02888888888884</v>
      </c>
    </row>
    <row r="266" spans="1:41" ht="20.25" customHeight="1">
      <c r="A266" t="s">
        <v>378</v>
      </c>
      <c r="D266">
        <v>281</v>
      </c>
      <c r="E266" s="2">
        <v>130</v>
      </c>
      <c r="F266" s="25">
        <v>0.58333333333333337</v>
      </c>
      <c r="G266" s="26">
        <v>0</v>
      </c>
      <c r="H266" s="27">
        <v>11.7</v>
      </c>
      <c r="J266" s="27">
        <f t="shared" si="65"/>
        <v>0</v>
      </c>
      <c r="K266" s="28"/>
      <c r="L266" s="28"/>
      <c r="M266" s="28"/>
      <c r="N266" s="28"/>
      <c r="O266" s="28"/>
      <c r="P266" s="28"/>
      <c r="Q266" s="28"/>
      <c r="R266" s="28"/>
      <c r="S266" s="28"/>
      <c r="T266" s="28"/>
      <c r="U266" s="28"/>
      <c r="V266" s="28"/>
      <c r="W266" s="29">
        <f t="shared" si="80"/>
        <v>11.7</v>
      </c>
      <c r="X266"/>
      <c r="Y266" s="30"/>
      <c r="Z266" s="27">
        <f t="shared" si="81"/>
        <v>84.499999999999972</v>
      </c>
      <c r="AA266" s="25"/>
      <c r="AB266" s="27">
        <f t="shared" si="66"/>
        <v>0</v>
      </c>
      <c r="AC266" s="31">
        <f t="shared" si="82"/>
        <v>0</v>
      </c>
      <c r="AD266" s="31">
        <f t="shared" si="83"/>
        <v>0</v>
      </c>
      <c r="AE266" s="31">
        <f t="shared" si="84"/>
        <v>0</v>
      </c>
      <c r="AF266" s="31">
        <f t="shared" si="85"/>
        <v>0</v>
      </c>
      <c r="AG266" s="31">
        <f t="shared" si="86"/>
        <v>0</v>
      </c>
      <c r="AH266" s="31">
        <f t="shared" si="87"/>
        <v>0</v>
      </c>
      <c r="AI266" s="31">
        <f t="shared" si="88"/>
        <v>0</v>
      </c>
      <c r="AJ266" s="31">
        <f t="shared" si="89"/>
        <v>0</v>
      </c>
      <c r="AK266" s="31">
        <f t="shared" si="90"/>
        <v>0</v>
      </c>
      <c r="AL266" s="31">
        <f t="shared" si="91"/>
        <v>0</v>
      </c>
      <c r="AM266" s="31">
        <f t="shared" si="92"/>
        <v>0</v>
      </c>
      <c r="AN266" s="31">
        <f t="shared" si="93"/>
        <v>0</v>
      </c>
      <c r="AO266" s="29">
        <f t="shared" si="67"/>
        <v>84.499999999999972</v>
      </c>
    </row>
    <row r="267" spans="1:41" ht="20.25" customHeight="1">
      <c r="A267" t="s">
        <v>379</v>
      </c>
      <c r="D267">
        <v>120</v>
      </c>
      <c r="E267" s="2">
        <v>130</v>
      </c>
      <c r="F267" s="25">
        <v>0.58333333333333337</v>
      </c>
      <c r="G267" s="26">
        <v>0</v>
      </c>
      <c r="H267" s="27">
        <v>11.45</v>
      </c>
      <c r="J267" s="27">
        <f t="shared" ref="J267:J288" si="94">SUM(K267:V267)</f>
        <v>0</v>
      </c>
      <c r="K267" s="28"/>
      <c r="L267" s="28"/>
      <c r="M267" s="28"/>
      <c r="N267" s="28"/>
      <c r="O267" s="28"/>
      <c r="P267" s="28"/>
      <c r="Q267" s="28"/>
      <c r="R267" s="28"/>
      <c r="S267" s="28"/>
      <c r="T267" s="28"/>
      <c r="U267" s="28"/>
      <c r="V267" s="28"/>
      <c r="W267" s="29">
        <f t="shared" si="80"/>
        <v>11.45</v>
      </c>
      <c r="X267"/>
      <c r="Y267" s="30"/>
      <c r="Z267" s="27">
        <f t="shared" si="81"/>
        <v>82.694444444444414</v>
      </c>
      <c r="AA267" s="25"/>
      <c r="AB267" s="27">
        <f t="shared" si="66"/>
        <v>0</v>
      </c>
      <c r="AC267" s="31">
        <f t="shared" si="82"/>
        <v>0</v>
      </c>
      <c r="AD267" s="31">
        <f t="shared" si="83"/>
        <v>0</v>
      </c>
      <c r="AE267" s="31">
        <f t="shared" si="84"/>
        <v>0</v>
      </c>
      <c r="AF267" s="31">
        <f t="shared" si="85"/>
        <v>0</v>
      </c>
      <c r="AG267" s="31">
        <f t="shared" si="86"/>
        <v>0</v>
      </c>
      <c r="AH267" s="31">
        <f t="shared" si="87"/>
        <v>0</v>
      </c>
      <c r="AI267" s="31">
        <f t="shared" si="88"/>
        <v>0</v>
      </c>
      <c r="AJ267" s="31">
        <f t="shared" si="89"/>
        <v>0</v>
      </c>
      <c r="AK267" s="31">
        <f t="shared" si="90"/>
        <v>0</v>
      </c>
      <c r="AL267" s="31">
        <f t="shared" si="91"/>
        <v>0</v>
      </c>
      <c r="AM267" s="31">
        <f t="shared" si="92"/>
        <v>0</v>
      </c>
      <c r="AN267" s="31">
        <f t="shared" si="93"/>
        <v>0</v>
      </c>
      <c r="AO267" s="29">
        <f t="shared" si="67"/>
        <v>82.694444444444414</v>
      </c>
    </row>
    <row r="268" spans="1:41" ht="20.25" customHeight="1">
      <c r="A268" t="s">
        <v>380</v>
      </c>
      <c r="D268">
        <v>281</v>
      </c>
      <c r="E268" s="2">
        <v>130</v>
      </c>
      <c r="F268" s="25">
        <v>0.5</v>
      </c>
      <c r="G268" s="26">
        <v>0</v>
      </c>
      <c r="H268" s="27">
        <v>11.3</v>
      </c>
      <c r="J268" s="27">
        <f t="shared" si="94"/>
        <v>0</v>
      </c>
      <c r="K268" s="28"/>
      <c r="L268" s="28"/>
      <c r="M268" s="28"/>
      <c r="N268" s="28"/>
      <c r="O268" s="28"/>
      <c r="P268" s="28"/>
      <c r="Q268" s="28"/>
      <c r="R268" s="28"/>
      <c r="S268" s="28"/>
      <c r="T268" s="28"/>
      <c r="U268" s="28"/>
      <c r="V268" s="28"/>
      <c r="W268" s="29">
        <f t="shared" si="80"/>
        <v>11.3</v>
      </c>
      <c r="X268"/>
      <c r="Y268" s="30"/>
      <c r="Z268" s="27">
        <f t="shared" si="81"/>
        <v>81.611111111111086</v>
      </c>
      <c r="AA268" s="25"/>
      <c r="AB268" s="27">
        <f t="shared" si="66"/>
        <v>0</v>
      </c>
      <c r="AC268" s="31">
        <f t="shared" si="82"/>
        <v>0</v>
      </c>
      <c r="AD268" s="31">
        <f t="shared" si="83"/>
        <v>0</v>
      </c>
      <c r="AE268" s="31">
        <f t="shared" si="84"/>
        <v>0</v>
      </c>
      <c r="AF268" s="31">
        <f t="shared" si="85"/>
        <v>0</v>
      </c>
      <c r="AG268" s="31">
        <f t="shared" si="86"/>
        <v>0</v>
      </c>
      <c r="AH268" s="31">
        <f t="shared" si="87"/>
        <v>0</v>
      </c>
      <c r="AI268" s="31">
        <f t="shared" si="88"/>
        <v>0</v>
      </c>
      <c r="AJ268" s="31">
        <f t="shared" si="89"/>
        <v>0</v>
      </c>
      <c r="AK268" s="31">
        <f t="shared" si="90"/>
        <v>0</v>
      </c>
      <c r="AL268" s="31">
        <f t="shared" si="91"/>
        <v>0</v>
      </c>
      <c r="AM268" s="31">
        <f t="shared" si="92"/>
        <v>0</v>
      </c>
      <c r="AN268" s="31">
        <f t="shared" si="93"/>
        <v>0</v>
      </c>
      <c r="AO268" s="29">
        <f t="shared" si="67"/>
        <v>81.611111111111086</v>
      </c>
    </row>
    <row r="269" spans="1:41" ht="20.25" customHeight="1">
      <c r="A269" t="s">
        <v>381</v>
      </c>
      <c r="D269">
        <v>620</v>
      </c>
      <c r="E269" s="2">
        <v>130</v>
      </c>
      <c r="F269" s="25">
        <v>0.5</v>
      </c>
      <c r="G269" s="26">
        <v>0</v>
      </c>
      <c r="H269" s="27">
        <v>10.45</v>
      </c>
      <c r="J269" s="27">
        <f t="shared" si="94"/>
        <v>0</v>
      </c>
      <c r="K269" s="28"/>
      <c r="L269" s="28"/>
      <c r="M269" s="28"/>
      <c r="N269" s="28"/>
      <c r="O269" s="28"/>
      <c r="P269" s="28"/>
      <c r="Q269" s="28"/>
      <c r="R269" s="28"/>
      <c r="S269" s="28"/>
      <c r="T269" s="28"/>
      <c r="U269" s="28"/>
      <c r="V269" s="28"/>
      <c r="W269" s="29">
        <f t="shared" si="80"/>
        <v>10.45</v>
      </c>
      <c r="X269"/>
      <c r="Y269" s="30"/>
      <c r="Z269" s="27">
        <f t="shared" si="81"/>
        <v>75.472222222222186</v>
      </c>
      <c r="AA269" s="25"/>
      <c r="AB269" s="27">
        <f t="shared" si="66"/>
        <v>0</v>
      </c>
      <c r="AC269" s="31">
        <f t="shared" si="82"/>
        <v>0</v>
      </c>
      <c r="AD269" s="31">
        <f t="shared" si="83"/>
        <v>0</v>
      </c>
      <c r="AE269" s="31">
        <f t="shared" si="84"/>
        <v>0</v>
      </c>
      <c r="AF269" s="31">
        <f t="shared" si="85"/>
        <v>0</v>
      </c>
      <c r="AG269" s="31">
        <f t="shared" si="86"/>
        <v>0</v>
      </c>
      <c r="AH269" s="31">
        <f t="shared" si="87"/>
        <v>0</v>
      </c>
      <c r="AI269" s="31">
        <f t="shared" si="88"/>
        <v>0</v>
      </c>
      <c r="AJ269" s="31">
        <f t="shared" si="89"/>
        <v>0</v>
      </c>
      <c r="AK269" s="31">
        <f t="shared" si="90"/>
        <v>0</v>
      </c>
      <c r="AL269" s="31">
        <f t="shared" si="91"/>
        <v>0</v>
      </c>
      <c r="AM269" s="31">
        <f t="shared" si="92"/>
        <v>0</v>
      </c>
      <c r="AN269" s="31">
        <f t="shared" si="93"/>
        <v>0</v>
      </c>
      <c r="AO269" s="29">
        <f t="shared" si="67"/>
        <v>75.472222222222186</v>
      </c>
    </row>
    <row r="270" spans="1:41" ht="20.25" customHeight="1">
      <c r="A270" t="s">
        <v>382</v>
      </c>
      <c r="B270" s="58"/>
      <c r="C270" s="58"/>
      <c r="D270">
        <v>810</v>
      </c>
      <c r="E270" s="2">
        <v>130</v>
      </c>
      <c r="F270" s="25">
        <v>0.5</v>
      </c>
      <c r="G270" s="26">
        <v>0</v>
      </c>
      <c r="H270" s="27">
        <v>9.6999999999999993</v>
      </c>
      <c r="J270" s="27">
        <f t="shared" si="94"/>
        <v>9</v>
      </c>
      <c r="K270" s="28"/>
      <c r="L270" s="28"/>
      <c r="M270" s="28"/>
      <c r="N270" s="28"/>
      <c r="O270" s="28"/>
      <c r="P270" s="28"/>
      <c r="Q270" s="28"/>
      <c r="R270" s="28"/>
      <c r="S270" s="28"/>
      <c r="T270" s="28"/>
      <c r="U270" s="28">
        <v>9</v>
      </c>
      <c r="V270" s="28"/>
      <c r="W270" s="29">
        <f t="shared" si="80"/>
        <v>0.69999999999999929</v>
      </c>
      <c r="X270"/>
      <c r="Y270" s="30"/>
      <c r="Z270" s="27">
        <f t="shared" si="81"/>
        <v>70.055555555555529</v>
      </c>
      <c r="AA270" s="25"/>
      <c r="AB270" s="27">
        <f t="shared" si="66"/>
        <v>64.98</v>
      </c>
      <c r="AC270" s="31">
        <f t="shared" si="82"/>
        <v>0</v>
      </c>
      <c r="AD270" s="31">
        <f t="shared" si="83"/>
        <v>0</v>
      </c>
      <c r="AE270" s="31">
        <f t="shared" si="84"/>
        <v>0</v>
      </c>
      <c r="AF270" s="31">
        <f t="shared" si="85"/>
        <v>0</v>
      </c>
      <c r="AG270" s="31">
        <f t="shared" si="86"/>
        <v>0</v>
      </c>
      <c r="AH270" s="31">
        <f t="shared" si="87"/>
        <v>0</v>
      </c>
      <c r="AI270" s="31">
        <f t="shared" si="88"/>
        <v>0</v>
      </c>
      <c r="AJ270" s="31">
        <f t="shared" si="89"/>
        <v>0</v>
      </c>
      <c r="AK270" s="31">
        <f t="shared" si="90"/>
        <v>0</v>
      </c>
      <c r="AL270" s="31">
        <f t="shared" si="91"/>
        <v>0</v>
      </c>
      <c r="AM270" s="31">
        <f t="shared" si="92"/>
        <v>64.98</v>
      </c>
      <c r="AN270" s="31">
        <f t="shared" si="93"/>
        <v>0</v>
      </c>
      <c r="AO270" s="29">
        <f t="shared" si="67"/>
        <v>135.03555555555553</v>
      </c>
    </row>
    <row r="271" spans="1:41" ht="20.25" customHeight="1">
      <c r="A271" t="s">
        <v>383</v>
      </c>
      <c r="D271">
        <v>120</v>
      </c>
      <c r="E271" s="2">
        <v>130</v>
      </c>
      <c r="F271" s="25">
        <v>0.41666666666666669</v>
      </c>
      <c r="G271" s="26">
        <v>0</v>
      </c>
      <c r="H271" s="27">
        <v>9</v>
      </c>
      <c r="J271" s="27">
        <f t="shared" si="94"/>
        <v>0</v>
      </c>
      <c r="K271" s="28"/>
      <c r="L271" s="28"/>
      <c r="M271" s="28"/>
      <c r="N271" s="28"/>
      <c r="O271" s="28"/>
      <c r="P271" s="28"/>
      <c r="Q271" s="28"/>
      <c r="R271" s="28"/>
      <c r="S271" s="28"/>
      <c r="T271" s="28"/>
      <c r="U271" s="28"/>
      <c r="V271" s="28"/>
      <c r="W271" s="29">
        <f t="shared" si="80"/>
        <v>9</v>
      </c>
      <c r="X271"/>
      <c r="Y271" s="30"/>
      <c r="Z271" s="27">
        <f t="shared" si="81"/>
        <v>64.999999999999972</v>
      </c>
      <c r="AA271" s="25"/>
      <c r="AB271" s="27">
        <f t="shared" si="66"/>
        <v>0</v>
      </c>
      <c r="AC271" s="31">
        <f t="shared" si="82"/>
        <v>0</v>
      </c>
      <c r="AD271" s="31">
        <f t="shared" si="83"/>
        <v>0</v>
      </c>
      <c r="AE271" s="31">
        <f t="shared" si="84"/>
        <v>0</v>
      </c>
      <c r="AF271" s="31">
        <f t="shared" si="85"/>
        <v>0</v>
      </c>
      <c r="AG271" s="31">
        <f t="shared" si="86"/>
        <v>0</v>
      </c>
      <c r="AH271" s="31">
        <f t="shared" si="87"/>
        <v>0</v>
      </c>
      <c r="AI271" s="31">
        <f t="shared" si="88"/>
        <v>0</v>
      </c>
      <c r="AJ271" s="31">
        <f t="shared" si="89"/>
        <v>0</v>
      </c>
      <c r="AK271" s="31">
        <f t="shared" si="90"/>
        <v>0</v>
      </c>
      <c r="AL271" s="31">
        <f t="shared" si="91"/>
        <v>0</v>
      </c>
      <c r="AM271" s="31">
        <f t="shared" si="92"/>
        <v>0</v>
      </c>
      <c r="AN271" s="31">
        <f t="shared" si="93"/>
        <v>0</v>
      </c>
      <c r="AO271" s="29">
        <f t="shared" si="67"/>
        <v>64.999999999999972</v>
      </c>
    </row>
    <row r="272" spans="1:41" ht="20.25" customHeight="1">
      <c r="A272" t="s">
        <v>384</v>
      </c>
      <c r="D272">
        <v>120</v>
      </c>
      <c r="E272" s="2">
        <v>130</v>
      </c>
      <c r="F272" s="25">
        <v>0.41666666666666669</v>
      </c>
      <c r="G272" s="26">
        <v>0</v>
      </c>
      <c r="H272" s="27">
        <v>8.35</v>
      </c>
      <c r="J272" s="27">
        <f t="shared" si="94"/>
        <v>0</v>
      </c>
      <c r="K272" s="28"/>
      <c r="L272" s="28"/>
      <c r="M272" s="28"/>
      <c r="N272" s="28"/>
      <c r="O272" s="28"/>
      <c r="P272" s="28"/>
      <c r="Q272" s="28"/>
      <c r="R272" s="28"/>
      <c r="S272" s="28"/>
      <c r="T272" s="28"/>
      <c r="U272" s="28"/>
      <c r="V272" s="28"/>
      <c r="W272" s="29">
        <f t="shared" si="80"/>
        <v>8.35</v>
      </c>
      <c r="X272"/>
      <c r="Y272" s="30"/>
      <c r="Z272" s="27">
        <f t="shared" si="81"/>
        <v>60.305555555555529</v>
      </c>
      <c r="AA272" s="25"/>
      <c r="AB272" s="27">
        <f t="shared" si="66"/>
        <v>0</v>
      </c>
      <c r="AC272" s="31">
        <f t="shared" si="82"/>
        <v>0</v>
      </c>
      <c r="AD272" s="31">
        <f t="shared" si="83"/>
        <v>0</v>
      </c>
      <c r="AE272" s="31">
        <f t="shared" si="84"/>
        <v>0</v>
      </c>
      <c r="AF272" s="31">
        <f t="shared" si="85"/>
        <v>0</v>
      </c>
      <c r="AG272" s="31">
        <f t="shared" si="86"/>
        <v>0</v>
      </c>
      <c r="AH272" s="31">
        <f t="shared" si="87"/>
        <v>0</v>
      </c>
      <c r="AI272" s="31">
        <f t="shared" si="88"/>
        <v>0</v>
      </c>
      <c r="AJ272" s="31">
        <f t="shared" si="89"/>
        <v>0</v>
      </c>
      <c r="AK272" s="31">
        <f t="shared" si="90"/>
        <v>0</v>
      </c>
      <c r="AL272" s="31">
        <f t="shared" si="91"/>
        <v>0</v>
      </c>
      <c r="AM272" s="31">
        <f t="shared" si="92"/>
        <v>0</v>
      </c>
      <c r="AN272" s="31">
        <f t="shared" si="93"/>
        <v>0</v>
      </c>
      <c r="AO272" s="29">
        <f t="shared" si="67"/>
        <v>60.305555555555529</v>
      </c>
    </row>
    <row r="273" spans="1:41" ht="20.25" customHeight="1">
      <c r="A273" t="s">
        <v>385</v>
      </c>
      <c r="D273">
        <v>610</v>
      </c>
      <c r="E273" s="2">
        <v>130</v>
      </c>
      <c r="F273" s="25">
        <v>0.41666666666666669</v>
      </c>
      <c r="G273" s="26">
        <v>0</v>
      </c>
      <c r="H273" s="27">
        <v>8.1</v>
      </c>
      <c r="J273" s="27">
        <f t="shared" si="94"/>
        <v>0</v>
      </c>
      <c r="K273" s="28"/>
      <c r="L273" s="28"/>
      <c r="M273" s="28"/>
      <c r="N273" s="28"/>
      <c r="O273" s="28"/>
      <c r="P273" s="28"/>
      <c r="Q273" s="28"/>
      <c r="R273" s="28"/>
      <c r="S273" s="28"/>
      <c r="T273" s="28"/>
      <c r="U273" s="28"/>
      <c r="V273" s="28"/>
      <c r="W273" s="29">
        <f t="shared" si="80"/>
        <v>8.1</v>
      </c>
      <c r="X273"/>
      <c r="Y273" s="30"/>
      <c r="Z273" s="27">
        <f t="shared" si="81"/>
        <v>58.499999999999979</v>
      </c>
      <c r="AA273" s="25"/>
      <c r="AB273" s="27">
        <f t="shared" si="66"/>
        <v>0</v>
      </c>
      <c r="AC273" s="31">
        <f t="shared" si="82"/>
        <v>0</v>
      </c>
      <c r="AD273" s="31">
        <f t="shared" si="83"/>
        <v>0</v>
      </c>
      <c r="AE273" s="31">
        <f t="shared" si="84"/>
        <v>0</v>
      </c>
      <c r="AF273" s="31">
        <f t="shared" si="85"/>
        <v>0</v>
      </c>
      <c r="AG273" s="31">
        <f t="shared" si="86"/>
        <v>0</v>
      </c>
      <c r="AH273" s="31">
        <f t="shared" si="87"/>
        <v>0</v>
      </c>
      <c r="AI273" s="31">
        <f t="shared" si="88"/>
        <v>0</v>
      </c>
      <c r="AJ273" s="31">
        <f t="shared" si="89"/>
        <v>0</v>
      </c>
      <c r="AK273" s="31">
        <f t="shared" si="90"/>
        <v>0</v>
      </c>
      <c r="AL273" s="31">
        <f t="shared" si="91"/>
        <v>0</v>
      </c>
      <c r="AM273" s="31">
        <f t="shared" si="92"/>
        <v>0</v>
      </c>
      <c r="AN273" s="31">
        <f t="shared" si="93"/>
        <v>0</v>
      </c>
      <c r="AO273" s="29">
        <f t="shared" si="67"/>
        <v>58.499999999999979</v>
      </c>
    </row>
    <row r="274" spans="1:41" ht="20.25" customHeight="1">
      <c r="A274" t="s">
        <v>386</v>
      </c>
      <c r="B274" s="58"/>
      <c r="C274" s="58"/>
      <c r="D274">
        <v>216</v>
      </c>
      <c r="E274" s="2">
        <v>130</v>
      </c>
      <c r="F274" s="25">
        <v>0.33333333333333331</v>
      </c>
      <c r="G274" s="26">
        <v>0</v>
      </c>
      <c r="H274" s="27">
        <v>8.3000000000000007</v>
      </c>
      <c r="J274" s="27">
        <f t="shared" si="94"/>
        <v>6</v>
      </c>
      <c r="K274" s="28"/>
      <c r="L274" s="28"/>
      <c r="M274" s="28"/>
      <c r="N274" s="28"/>
      <c r="O274" s="28"/>
      <c r="P274" s="28"/>
      <c r="Q274" s="28"/>
      <c r="R274" s="28"/>
      <c r="S274" s="28"/>
      <c r="T274" s="28"/>
      <c r="U274" s="28">
        <v>6</v>
      </c>
      <c r="V274" s="28"/>
      <c r="W274" s="29">
        <f t="shared" si="80"/>
        <v>2.3000000000000007</v>
      </c>
      <c r="X274"/>
      <c r="Y274" s="30"/>
      <c r="Z274" s="27">
        <f t="shared" si="81"/>
        <v>59.944444444444429</v>
      </c>
      <c r="AA274" s="25"/>
      <c r="AB274" s="27">
        <f t="shared" si="66"/>
        <v>43.32</v>
      </c>
      <c r="AC274" s="31">
        <f t="shared" si="82"/>
        <v>0</v>
      </c>
      <c r="AD274" s="31">
        <f t="shared" si="83"/>
        <v>0</v>
      </c>
      <c r="AE274" s="31">
        <f t="shared" si="84"/>
        <v>0</v>
      </c>
      <c r="AF274" s="31">
        <f t="shared" si="85"/>
        <v>0</v>
      </c>
      <c r="AG274" s="31">
        <f t="shared" si="86"/>
        <v>0</v>
      </c>
      <c r="AH274" s="31">
        <f t="shared" si="87"/>
        <v>0</v>
      </c>
      <c r="AI274" s="31">
        <f t="shared" si="88"/>
        <v>0</v>
      </c>
      <c r="AJ274" s="31">
        <f t="shared" si="89"/>
        <v>0</v>
      </c>
      <c r="AK274" s="31">
        <f t="shared" si="90"/>
        <v>0</v>
      </c>
      <c r="AL274" s="31">
        <f t="shared" si="91"/>
        <v>0</v>
      </c>
      <c r="AM274" s="31">
        <f t="shared" si="92"/>
        <v>43.32</v>
      </c>
      <c r="AN274" s="31">
        <f t="shared" si="93"/>
        <v>0</v>
      </c>
      <c r="AO274" s="29">
        <f t="shared" si="67"/>
        <v>103.26444444444442</v>
      </c>
    </row>
    <row r="275" spans="1:41" ht="20.25" customHeight="1">
      <c r="A275" t="s">
        <v>387</v>
      </c>
      <c r="D275">
        <v>281</v>
      </c>
      <c r="E275" s="2">
        <v>130</v>
      </c>
      <c r="F275" s="25">
        <v>0.33333333333333331</v>
      </c>
      <c r="G275" s="26">
        <v>0</v>
      </c>
      <c r="H275" s="27">
        <v>8.3000000000000007</v>
      </c>
      <c r="J275" s="27">
        <f t="shared" si="94"/>
        <v>0</v>
      </c>
      <c r="K275" s="28"/>
      <c r="L275" s="28"/>
      <c r="M275" s="28"/>
      <c r="N275" s="28"/>
      <c r="O275" s="28"/>
      <c r="P275" s="28"/>
      <c r="Q275" s="28"/>
      <c r="R275" s="28"/>
      <c r="S275" s="28"/>
      <c r="T275" s="28"/>
      <c r="U275" s="28"/>
      <c r="V275" s="28"/>
      <c r="W275" s="29">
        <f t="shared" si="80"/>
        <v>8.3000000000000007</v>
      </c>
      <c r="X275"/>
      <c r="Y275" s="30"/>
      <c r="Z275" s="27">
        <f t="shared" si="81"/>
        <v>59.944444444444429</v>
      </c>
      <c r="AA275" s="25"/>
      <c r="AB275" s="27">
        <f t="shared" si="66"/>
        <v>0</v>
      </c>
      <c r="AC275" s="31">
        <f t="shared" si="82"/>
        <v>0</v>
      </c>
      <c r="AD275" s="31">
        <f t="shared" si="83"/>
        <v>0</v>
      </c>
      <c r="AE275" s="31">
        <f t="shared" si="84"/>
        <v>0</v>
      </c>
      <c r="AF275" s="31">
        <f t="shared" si="85"/>
        <v>0</v>
      </c>
      <c r="AG275" s="31">
        <f t="shared" si="86"/>
        <v>0</v>
      </c>
      <c r="AH275" s="31">
        <f t="shared" si="87"/>
        <v>0</v>
      </c>
      <c r="AI275" s="31">
        <f t="shared" si="88"/>
        <v>0</v>
      </c>
      <c r="AJ275" s="31">
        <f t="shared" si="89"/>
        <v>0</v>
      </c>
      <c r="AK275" s="31">
        <f t="shared" si="90"/>
        <v>0</v>
      </c>
      <c r="AL275" s="31">
        <f t="shared" si="91"/>
        <v>0</v>
      </c>
      <c r="AM275" s="31">
        <f t="shared" si="92"/>
        <v>0</v>
      </c>
      <c r="AN275" s="31">
        <f t="shared" si="93"/>
        <v>0</v>
      </c>
      <c r="AO275" s="29">
        <f t="shared" si="67"/>
        <v>59.944444444444429</v>
      </c>
    </row>
    <row r="276" spans="1:41" ht="20.25" customHeight="1">
      <c r="A276" t="s">
        <v>388</v>
      </c>
      <c r="D276">
        <v>120</v>
      </c>
      <c r="E276" s="2">
        <v>130</v>
      </c>
      <c r="F276" s="25">
        <v>0.33333333333333331</v>
      </c>
      <c r="G276" s="26">
        <v>0</v>
      </c>
      <c r="H276" s="27">
        <v>8.3000000000000007</v>
      </c>
      <c r="J276" s="27">
        <f t="shared" si="94"/>
        <v>0</v>
      </c>
      <c r="K276" s="28"/>
      <c r="L276" s="28"/>
      <c r="M276" s="28"/>
      <c r="N276" s="28"/>
      <c r="O276" s="28"/>
      <c r="P276" s="28"/>
      <c r="Q276" s="28"/>
      <c r="R276" s="28"/>
      <c r="S276" s="28"/>
      <c r="T276" s="28"/>
      <c r="U276" s="28"/>
      <c r="V276" s="28"/>
      <c r="W276" s="29">
        <f t="shared" si="80"/>
        <v>8.3000000000000007</v>
      </c>
      <c r="X276"/>
      <c r="Y276" s="30"/>
      <c r="Z276" s="27">
        <f t="shared" si="81"/>
        <v>59.944444444444429</v>
      </c>
      <c r="AA276" s="25"/>
      <c r="AB276" s="27">
        <f t="shared" si="66"/>
        <v>0</v>
      </c>
      <c r="AC276" s="31">
        <f t="shared" si="82"/>
        <v>0</v>
      </c>
      <c r="AD276" s="31">
        <f t="shared" si="83"/>
        <v>0</v>
      </c>
      <c r="AE276" s="31">
        <f t="shared" si="84"/>
        <v>0</v>
      </c>
      <c r="AF276" s="31">
        <f t="shared" si="85"/>
        <v>0</v>
      </c>
      <c r="AG276" s="31">
        <f t="shared" si="86"/>
        <v>0</v>
      </c>
      <c r="AH276" s="31">
        <f t="shared" si="87"/>
        <v>0</v>
      </c>
      <c r="AI276" s="31">
        <f t="shared" si="88"/>
        <v>0</v>
      </c>
      <c r="AJ276" s="31">
        <f t="shared" si="89"/>
        <v>0</v>
      </c>
      <c r="AK276" s="31">
        <f t="shared" si="90"/>
        <v>0</v>
      </c>
      <c r="AL276" s="31">
        <f t="shared" si="91"/>
        <v>0</v>
      </c>
      <c r="AM276" s="31">
        <f t="shared" si="92"/>
        <v>0</v>
      </c>
      <c r="AN276" s="31">
        <f t="shared" si="93"/>
        <v>0</v>
      </c>
      <c r="AO276" s="29">
        <f t="shared" si="67"/>
        <v>59.944444444444429</v>
      </c>
    </row>
    <row r="277" spans="1:41" ht="20.25" customHeight="1">
      <c r="A277" t="s">
        <v>389</v>
      </c>
      <c r="D277">
        <v>120</v>
      </c>
      <c r="E277" s="2">
        <v>130</v>
      </c>
      <c r="F277" s="25">
        <v>0.33333333333333331</v>
      </c>
      <c r="G277" s="26">
        <v>0</v>
      </c>
      <c r="H277" s="27">
        <v>8.3000000000000007</v>
      </c>
      <c r="J277" s="27">
        <f t="shared" si="94"/>
        <v>0</v>
      </c>
      <c r="K277" s="28"/>
      <c r="L277" s="28"/>
      <c r="M277" s="28"/>
      <c r="N277" s="28"/>
      <c r="O277" s="28"/>
      <c r="P277" s="28"/>
      <c r="Q277" s="28"/>
      <c r="R277" s="28"/>
      <c r="S277" s="28"/>
      <c r="T277" s="28"/>
      <c r="U277" s="28"/>
      <c r="V277" s="28"/>
      <c r="W277" s="29">
        <f t="shared" si="80"/>
        <v>8.3000000000000007</v>
      </c>
      <c r="X277"/>
      <c r="Y277" s="30"/>
      <c r="Z277" s="27">
        <f t="shared" si="81"/>
        <v>59.944444444444429</v>
      </c>
      <c r="AA277" s="25"/>
      <c r="AB277" s="27">
        <f t="shared" si="66"/>
        <v>0</v>
      </c>
      <c r="AC277" s="31">
        <f t="shared" si="82"/>
        <v>0</v>
      </c>
      <c r="AD277" s="31">
        <f t="shared" si="83"/>
        <v>0</v>
      </c>
      <c r="AE277" s="31">
        <f t="shared" si="84"/>
        <v>0</v>
      </c>
      <c r="AF277" s="31">
        <f t="shared" si="85"/>
        <v>0</v>
      </c>
      <c r="AG277" s="31">
        <f t="shared" si="86"/>
        <v>0</v>
      </c>
      <c r="AH277" s="31">
        <f t="shared" si="87"/>
        <v>0</v>
      </c>
      <c r="AI277" s="31">
        <f t="shared" si="88"/>
        <v>0</v>
      </c>
      <c r="AJ277" s="31">
        <f t="shared" si="89"/>
        <v>0</v>
      </c>
      <c r="AK277" s="31">
        <f t="shared" si="90"/>
        <v>0</v>
      </c>
      <c r="AL277" s="31">
        <f t="shared" si="91"/>
        <v>0</v>
      </c>
      <c r="AM277" s="31">
        <f t="shared" si="92"/>
        <v>0</v>
      </c>
      <c r="AN277" s="31">
        <f t="shared" si="93"/>
        <v>0</v>
      </c>
      <c r="AO277" s="29">
        <f t="shared" si="67"/>
        <v>59.944444444444429</v>
      </c>
    </row>
    <row r="278" spans="1:41" ht="20.25" customHeight="1">
      <c r="A278" t="s">
        <v>390</v>
      </c>
      <c r="D278">
        <v>120</v>
      </c>
      <c r="E278" s="2">
        <v>130</v>
      </c>
      <c r="F278" s="25">
        <v>0.33333333333333331</v>
      </c>
      <c r="G278" s="26">
        <v>0</v>
      </c>
      <c r="H278" s="27">
        <v>8.3000000000000007</v>
      </c>
      <c r="J278" s="27">
        <f t="shared" si="94"/>
        <v>0</v>
      </c>
      <c r="K278" s="28"/>
      <c r="L278" s="28"/>
      <c r="M278" s="28"/>
      <c r="N278" s="28"/>
      <c r="O278" s="28"/>
      <c r="P278" s="28"/>
      <c r="Q278" s="28"/>
      <c r="R278" s="28"/>
      <c r="S278" s="28"/>
      <c r="T278" s="28"/>
      <c r="U278" s="28"/>
      <c r="V278" s="28"/>
      <c r="W278" s="29">
        <f t="shared" si="80"/>
        <v>8.3000000000000007</v>
      </c>
      <c r="X278"/>
      <c r="Y278" s="30"/>
      <c r="Z278" s="27">
        <f t="shared" si="81"/>
        <v>59.944444444444429</v>
      </c>
      <c r="AA278" s="25"/>
      <c r="AB278" s="27">
        <f t="shared" si="66"/>
        <v>0</v>
      </c>
      <c r="AC278" s="31">
        <f t="shared" si="82"/>
        <v>0</v>
      </c>
      <c r="AD278" s="31">
        <f t="shared" si="83"/>
        <v>0</v>
      </c>
      <c r="AE278" s="31">
        <f t="shared" si="84"/>
        <v>0</v>
      </c>
      <c r="AF278" s="31">
        <f t="shared" si="85"/>
        <v>0</v>
      </c>
      <c r="AG278" s="31">
        <f t="shared" si="86"/>
        <v>0</v>
      </c>
      <c r="AH278" s="31">
        <f t="shared" si="87"/>
        <v>0</v>
      </c>
      <c r="AI278" s="31">
        <f t="shared" si="88"/>
        <v>0</v>
      </c>
      <c r="AJ278" s="31">
        <f t="shared" si="89"/>
        <v>0</v>
      </c>
      <c r="AK278" s="31">
        <f t="shared" si="90"/>
        <v>0</v>
      </c>
      <c r="AL278" s="31">
        <f t="shared" si="91"/>
        <v>0</v>
      </c>
      <c r="AM278" s="31">
        <f t="shared" si="92"/>
        <v>0</v>
      </c>
      <c r="AN278" s="31">
        <f t="shared" si="93"/>
        <v>0</v>
      </c>
      <c r="AO278" s="29">
        <f t="shared" si="67"/>
        <v>59.944444444444429</v>
      </c>
    </row>
    <row r="279" spans="1:41" ht="20.25" customHeight="1">
      <c r="A279" t="s">
        <v>391</v>
      </c>
      <c r="D279">
        <v>160</v>
      </c>
      <c r="E279" s="2">
        <v>130</v>
      </c>
      <c r="F279" s="25">
        <v>0.33333333333333331</v>
      </c>
      <c r="G279" s="26">
        <v>0</v>
      </c>
      <c r="H279" s="27">
        <v>7.9</v>
      </c>
      <c r="J279" s="27">
        <f t="shared" si="94"/>
        <v>0</v>
      </c>
      <c r="K279" s="28"/>
      <c r="L279" s="28"/>
      <c r="M279" s="28"/>
      <c r="N279" s="28"/>
      <c r="O279" s="28"/>
      <c r="P279" s="28"/>
      <c r="Q279" s="28"/>
      <c r="R279" s="28"/>
      <c r="S279" s="28"/>
      <c r="T279" s="28"/>
      <c r="U279" s="28"/>
      <c r="V279" s="28"/>
      <c r="W279" s="29">
        <f t="shared" si="80"/>
        <v>7.9</v>
      </c>
      <c r="X279"/>
      <c r="Y279" s="30"/>
      <c r="Z279" s="27">
        <f t="shared" si="81"/>
        <v>57.055555555555536</v>
      </c>
      <c r="AA279" s="25"/>
      <c r="AB279" s="27">
        <f t="shared" si="66"/>
        <v>0</v>
      </c>
      <c r="AC279" s="31">
        <f t="shared" si="82"/>
        <v>0</v>
      </c>
      <c r="AD279" s="31">
        <f t="shared" si="83"/>
        <v>0</v>
      </c>
      <c r="AE279" s="31">
        <f t="shared" si="84"/>
        <v>0</v>
      </c>
      <c r="AF279" s="31">
        <f t="shared" si="85"/>
        <v>0</v>
      </c>
      <c r="AG279" s="31">
        <f t="shared" si="86"/>
        <v>0</v>
      </c>
      <c r="AH279" s="31">
        <f t="shared" si="87"/>
        <v>0</v>
      </c>
      <c r="AI279" s="31">
        <f t="shared" si="88"/>
        <v>0</v>
      </c>
      <c r="AJ279" s="31">
        <f t="shared" si="89"/>
        <v>0</v>
      </c>
      <c r="AK279" s="31">
        <f t="shared" si="90"/>
        <v>0</v>
      </c>
      <c r="AL279" s="31">
        <f t="shared" si="91"/>
        <v>0</v>
      </c>
      <c r="AM279" s="31">
        <f t="shared" si="92"/>
        <v>0</v>
      </c>
      <c r="AN279" s="31">
        <f t="shared" si="93"/>
        <v>0</v>
      </c>
      <c r="AO279" s="29">
        <f t="shared" si="67"/>
        <v>57.055555555555536</v>
      </c>
    </row>
    <row r="280" spans="1:41" ht="20.25" customHeight="1">
      <c r="A280" t="s">
        <v>392</v>
      </c>
      <c r="D280">
        <v>160</v>
      </c>
      <c r="E280" s="2">
        <v>130</v>
      </c>
      <c r="F280" s="25">
        <v>0.33333333333333331</v>
      </c>
      <c r="G280" s="26">
        <v>0</v>
      </c>
      <c r="H280" s="27">
        <v>7.9</v>
      </c>
      <c r="J280" s="27">
        <f t="shared" si="94"/>
        <v>0</v>
      </c>
      <c r="K280" s="28"/>
      <c r="L280" s="28"/>
      <c r="M280" s="28"/>
      <c r="N280" s="28"/>
      <c r="O280" s="28"/>
      <c r="P280" s="28"/>
      <c r="Q280" s="28"/>
      <c r="R280" s="28"/>
      <c r="S280" s="28"/>
      <c r="T280" s="28"/>
      <c r="U280" s="28"/>
      <c r="V280" s="28"/>
      <c r="W280" s="29">
        <f t="shared" si="80"/>
        <v>7.9</v>
      </c>
      <c r="X280"/>
      <c r="Y280" s="30"/>
      <c r="Z280" s="27">
        <f t="shared" si="81"/>
        <v>57.055555555555536</v>
      </c>
      <c r="AA280" s="25"/>
      <c r="AB280" s="27">
        <f t="shared" si="66"/>
        <v>0</v>
      </c>
      <c r="AC280" s="31">
        <f t="shared" si="82"/>
        <v>0</v>
      </c>
      <c r="AD280" s="31">
        <f t="shared" si="83"/>
        <v>0</v>
      </c>
      <c r="AE280" s="31">
        <f t="shared" si="84"/>
        <v>0</v>
      </c>
      <c r="AF280" s="31">
        <f t="shared" si="85"/>
        <v>0</v>
      </c>
      <c r="AG280" s="31">
        <f t="shared" si="86"/>
        <v>0</v>
      </c>
      <c r="AH280" s="31">
        <f t="shared" si="87"/>
        <v>0</v>
      </c>
      <c r="AI280" s="31">
        <f t="shared" si="88"/>
        <v>0</v>
      </c>
      <c r="AJ280" s="31">
        <f t="shared" si="89"/>
        <v>0</v>
      </c>
      <c r="AK280" s="31">
        <f t="shared" si="90"/>
        <v>0</v>
      </c>
      <c r="AL280" s="31">
        <f t="shared" si="91"/>
        <v>0</v>
      </c>
      <c r="AM280" s="31">
        <f t="shared" si="92"/>
        <v>0</v>
      </c>
      <c r="AN280" s="31">
        <f t="shared" si="93"/>
        <v>0</v>
      </c>
      <c r="AO280" s="29">
        <f t="shared" si="67"/>
        <v>57.055555555555536</v>
      </c>
    </row>
    <row r="281" spans="1:41" ht="20.25" customHeight="1">
      <c r="A281" t="s">
        <v>393</v>
      </c>
      <c r="D281">
        <v>160</v>
      </c>
      <c r="E281" s="2">
        <v>130</v>
      </c>
      <c r="F281" s="25">
        <v>0.33333333333333331</v>
      </c>
      <c r="G281" s="26">
        <v>0</v>
      </c>
      <c r="H281" s="27">
        <v>7.4</v>
      </c>
      <c r="J281" s="27">
        <f t="shared" si="94"/>
        <v>0</v>
      </c>
      <c r="K281" s="28"/>
      <c r="L281" s="28"/>
      <c r="M281" s="28"/>
      <c r="N281" s="28"/>
      <c r="O281" s="28"/>
      <c r="P281" s="28"/>
      <c r="Q281" s="28"/>
      <c r="R281" s="28"/>
      <c r="S281" s="28"/>
      <c r="T281" s="28"/>
      <c r="U281" s="28"/>
      <c r="V281" s="28"/>
      <c r="W281" s="29">
        <f t="shared" si="80"/>
        <v>7.4</v>
      </c>
      <c r="X281"/>
      <c r="Y281" s="30"/>
      <c r="Z281" s="27">
        <f t="shared" si="81"/>
        <v>53.444444444444429</v>
      </c>
      <c r="AA281" s="25"/>
      <c r="AB281" s="27">
        <f t="shared" si="66"/>
        <v>0</v>
      </c>
      <c r="AC281" s="31">
        <f t="shared" si="82"/>
        <v>0</v>
      </c>
      <c r="AD281" s="31">
        <f t="shared" si="83"/>
        <v>0</v>
      </c>
      <c r="AE281" s="31">
        <f t="shared" si="84"/>
        <v>0</v>
      </c>
      <c r="AF281" s="31">
        <f t="shared" si="85"/>
        <v>0</v>
      </c>
      <c r="AG281" s="31">
        <f t="shared" si="86"/>
        <v>0</v>
      </c>
      <c r="AH281" s="31">
        <f t="shared" si="87"/>
        <v>0</v>
      </c>
      <c r="AI281" s="31">
        <f t="shared" si="88"/>
        <v>0</v>
      </c>
      <c r="AJ281" s="31">
        <f t="shared" si="89"/>
        <v>0</v>
      </c>
      <c r="AK281" s="31">
        <f t="shared" si="90"/>
        <v>0</v>
      </c>
      <c r="AL281" s="31">
        <f t="shared" si="91"/>
        <v>0</v>
      </c>
      <c r="AM281" s="31">
        <f t="shared" si="92"/>
        <v>0</v>
      </c>
      <c r="AN281" s="31">
        <f t="shared" si="93"/>
        <v>0</v>
      </c>
      <c r="AO281" s="29">
        <f t="shared" si="67"/>
        <v>53.444444444444429</v>
      </c>
    </row>
    <row r="282" spans="1:41" ht="20.25" customHeight="1">
      <c r="A282" t="s">
        <v>394</v>
      </c>
      <c r="B282" s="58"/>
      <c r="C282" s="58"/>
      <c r="D282">
        <v>216</v>
      </c>
      <c r="E282" s="2">
        <v>130</v>
      </c>
      <c r="F282" s="25">
        <v>0.33333333333333331</v>
      </c>
      <c r="G282" s="26">
        <v>0</v>
      </c>
      <c r="H282" s="27">
        <v>7.4</v>
      </c>
      <c r="J282" s="27">
        <f t="shared" si="94"/>
        <v>6</v>
      </c>
      <c r="K282" s="28"/>
      <c r="L282" s="28"/>
      <c r="M282" s="28"/>
      <c r="N282" s="28"/>
      <c r="O282" s="28"/>
      <c r="P282" s="28"/>
      <c r="Q282" s="28"/>
      <c r="R282" s="28"/>
      <c r="S282" s="28"/>
      <c r="T282" s="28"/>
      <c r="U282" s="28">
        <v>6</v>
      </c>
      <c r="V282" s="28"/>
      <c r="W282" s="29">
        <f t="shared" si="80"/>
        <v>1.4000000000000004</v>
      </c>
      <c r="X282"/>
      <c r="Y282" s="30"/>
      <c r="Z282" s="27">
        <f t="shared" si="81"/>
        <v>53.444444444444429</v>
      </c>
      <c r="AA282" s="25"/>
      <c r="AB282" s="27">
        <f t="shared" si="66"/>
        <v>43.32</v>
      </c>
      <c r="AC282" s="31">
        <f t="shared" si="82"/>
        <v>0</v>
      </c>
      <c r="AD282" s="31">
        <f t="shared" si="83"/>
        <v>0</v>
      </c>
      <c r="AE282" s="31">
        <f t="shared" si="84"/>
        <v>0</v>
      </c>
      <c r="AF282" s="31">
        <f t="shared" si="85"/>
        <v>0</v>
      </c>
      <c r="AG282" s="31">
        <f t="shared" si="86"/>
        <v>0</v>
      </c>
      <c r="AH282" s="31">
        <f t="shared" si="87"/>
        <v>0</v>
      </c>
      <c r="AI282" s="31">
        <f t="shared" si="88"/>
        <v>0</v>
      </c>
      <c r="AJ282" s="31">
        <f t="shared" si="89"/>
        <v>0</v>
      </c>
      <c r="AK282" s="31">
        <f t="shared" si="90"/>
        <v>0</v>
      </c>
      <c r="AL282" s="31">
        <f t="shared" si="91"/>
        <v>0</v>
      </c>
      <c r="AM282" s="31">
        <f t="shared" si="92"/>
        <v>43.32</v>
      </c>
      <c r="AN282" s="31">
        <f t="shared" si="93"/>
        <v>0</v>
      </c>
      <c r="AO282" s="29">
        <f t="shared" si="67"/>
        <v>96.764444444444422</v>
      </c>
    </row>
    <row r="283" spans="1:41" ht="20.25" customHeight="1">
      <c r="A283" t="s">
        <v>395</v>
      </c>
      <c r="B283" s="58"/>
      <c r="C283" s="58"/>
      <c r="D283">
        <v>216</v>
      </c>
      <c r="E283" s="2">
        <v>130</v>
      </c>
      <c r="F283" s="25">
        <v>0.33333333333333331</v>
      </c>
      <c r="G283" s="26">
        <v>0</v>
      </c>
      <c r="H283" s="27">
        <v>7.4</v>
      </c>
      <c r="J283" s="27">
        <f t="shared" si="94"/>
        <v>6</v>
      </c>
      <c r="K283" s="28"/>
      <c r="L283" s="28"/>
      <c r="M283" s="28"/>
      <c r="N283" s="28"/>
      <c r="O283" s="28"/>
      <c r="P283" s="28"/>
      <c r="Q283" s="28"/>
      <c r="R283" s="28"/>
      <c r="S283" s="28"/>
      <c r="T283" s="28"/>
      <c r="U283" s="28">
        <v>6</v>
      </c>
      <c r="V283" s="28"/>
      <c r="W283" s="29">
        <f t="shared" si="80"/>
        <v>1.4000000000000004</v>
      </c>
      <c r="X283"/>
      <c r="Y283" s="30"/>
      <c r="Z283" s="27">
        <f t="shared" si="81"/>
        <v>53.444444444444429</v>
      </c>
      <c r="AA283" s="25"/>
      <c r="AB283" s="27">
        <f t="shared" si="66"/>
        <v>43.32</v>
      </c>
      <c r="AC283" s="31">
        <f t="shared" si="82"/>
        <v>0</v>
      </c>
      <c r="AD283" s="31">
        <f t="shared" si="83"/>
        <v>0</v>
      </c>
      <c r="AE283" s="31">
        <f t="shared" si="84"/>
        <v>0</v>
      </c>
      <c r="AF283" s="31">
        <f t="shared" si="85"/>
        <v>0</v>
      </c>
      <c r="AG283" s="31">
        <f t="shared" si="86"/>
        <v>0</v>
      </c>
      <c r="AH283" s="31">
        <f t="shared" si="87"/>
        <v>0</v>
      </c>
      <c r="AI283" s="31">
        <f t="shared" si="88"/>
        <v>0</v>
      </c>
      <c r="AJ283" s="31">
        <f t="shared" si="89"/>
        <v>0</v>
      </c>
      <c r="AK283" s="31">
        <f t="shared" si="90"/>
        <v>0</v>
      </c>
      <c r="AL283" s="31">
        <f t="shared" si="91"/>
        <v>0</v>
      </c>
      <c r="AM283" s="31">
        <f t="shared" si="92"/>
        <v>43.32</v>
      </c>
      <c r="AN283" s="31">
        <f t="shared" si="93"/>
        <v>0</v>
      </c>
      <c r="AO283" s="29">
        <f t="shared" si="67"/>
        <v>96.764444444444422</v>
      </c>
    </row>
    <row r="284" spans="1:41" ht="20.25" customHeight="1">
      <c r="A284" t="s">
        <v>396</v>
      </c>
      <c r="D284">
        <v>650</v>
      </c>
      <c r="E284" s="2">
        <v>130</v>
      </c>
      <c r="F284" s="25">
        <v>0.33333333333333331</v>
      </c>
      <c r="G284" s="26">
        <v>0</v>
      </c>
      <c r="H284" s="27">
        <v>7.4</v>
      </c>
      <c r="J284" s="27">
        <f t="shared" si="94"/>
        <v>0</v>
      </c>
      <c r="K284" s="28"/>
      <c r="L284" s="28"/>
      <c r="M284" s="28"/>
      <c r="N284" s="28"/>
      <c r="O284" s="28"/>
      <c r="P284" s="28"/>
      <c r="Q284" s="28"/>
      <c r="R284" s="28"/>
      <c r="S284" s="28"/>
      <c r="T284" s="28"/>
      <c r="U284" s="28"/>
      <c r="V284" s="28"/>
      <c r="W284" s="29">
        <f t="shared" si="80"/>
        <v>7.4</v>
      </c>
      <c r="X284"/>
      <c r="Y284" s="30"/>
      <c r="Z284" s="27">
        <f t="shared" si="81"/>
        <v>53.444444444444429</v>
      </c>
      <c r="AA284" s="25"/>
      <c r="AB284" s="27">
        <f t="shared" si="66"/>
        <v>0</v>
      </c>
      <c r="AC284" s="31">
        <f t="shared" si="82"/>
        <v>0</v>
      </c>
      <c r="AD284" s="31">
        <f t="shared" si="83"/>
        <v>0</v>
      </c>
      <c r="AE284" s="31">
        <f t="shared" si="84"/>
        <v>0</v>
      </c>
      <c r="AF284" s="31">
        <f t="shared" si="85"/>
        <v>0</v>
      </c>
      <c r="AG284" s="31">
        <f t="shared" si="86"/>
        <v>0</v>
      </c>
      <c r="AH284" s="31">
        <f t="shared" si="87"/>
        <v>0</v>
      </c>
      <c r="AI284" s="31">
        <f t="shared" si="88"/>
        <v>0</v>
      </c>
      <c r="AJ284" s="31">
        <f t="shared" si="89"/>
        <v>0</v>
      </c>
      <c r="AK284" s="31">
        <f t="shared" si="90"/>
        <v>0</v>
      </c>
      <c r="AL284" s="31">
        <f t="shared" si="91"/>
        <v>0</v>
      </c>
      <c r="AM284" s="31">
        <f t="shared" si="92"/>
        <v>0</v>
      </c>
      <c r="AN284" s="31">
        <f t="shared" si="93"/>
        <v>0</v>
      </c>
      <c r="AO284" s="29">
        <f t="shared" si="67"/>
        <v>53.444444444444429</v>
      </c>
    </row>
    <row r="285" spans="1:41" ht="20.25" customHeight="1">
      <c r="A285" t="s">
        <v>397</v>
      </c>
      <c r="D285">
        <v>140</v>
      </c>
      <c r="E285" s="2">
        <v>130</v>
      </c>
      <c r="F285" s="25">
        <v>0.33333333333333331</v>
      </c>
      <c r="G285" s="26">
        <v>0</v>
      </c>
      <c r="H285" s="27">
        <v>7.3</v>
      </c>
      <c r="J285" s="27">
        <f t="shared" si="94"/>
        <v>0</v>
      </c>
      <c r="K285" s="28"/>
      <c r="L285" s="28"/>
      <c r="M285" s="28"/>
      <c r="N285" s="28"/>
      <c r="O285" s="28"/>
      <c r="P285" s="28"/>
      <c r="Q285" s="28"/>
      <c r="R285" s="28"/>
      <c r="S285" s="28"/>
      <c r="T285" s="28"/>
      <c r="U285" s="28"/>
      <c r="V285" s="28"/>
      <c r="W285" s="29">
        <f t="shared" si="80"/>
        <v>7.3</v>
      </c>
      <c r="X285"/>
      <c r="Y285" s="30"/>
      <c r="Z285" s="27">
        <f t="shared" si="81"/>
        <v>52.7222222222222</v>
      </c>
      <c r="AA285" s="25"/>
      <c r="AB285" s="27">
        <f t="shared" si="66"/>
        <v>0</v>
      </c>
      <c r="AC285" s="31">
        <f t="shared" si="82"/>
        <v>0</v>
      </c>
      <c r="AD285" s="31">
        <f t="shared" si="83"/>
        <v>0</v>
      </c>
      <c r="AE285" s="31">
        <f t="shared" si="84"/>
        <v>0</v>
      </c>
      <c r="AF285" s="31">
        <f t="shared" si="85"/>
        <v>0</v>
      </c>
      <c r="AG285" s="31">
        <f t="shared" si="86"/>
        <v>0</v>
      </c>
      <c r="AH285" s="31">
        <f t="shared" si="87"/>
        <v>0</v>
      </c>
      <c r="AI285" s="31">
        <f t="shared" si="88"/>
        <v>0</v>
      </c>
      <c r="AJ285" s="31">
        <f t="shared" si="89"/>
        <v>0</v>
      </c>
      <c r="AK285" s="31">
        <f t="shared" si="90"/>
        <v>0</v>
      </c>
      <c r="AL285" s="31">
        <f t="shared" si="91"/>
        <v>0</v>
      </c>
      <c r="AM285" s="31">
        <f t="shared" si="92"/>
        <v>0</v>
      </c>
      <c r="AN285" s="31">
        <f t="shared" si="93"/>
        <v>0</v>
      </c>
      <c r="AO285" s="29">
        <f t="shared" si="67"/>
        <v>52.7222222222222</v>
      </c>
    </row>
    <row r="286" spans="1:41" ht="20.25" customHeight="1">
      <c r="A286" t="s">
        <v>398</v>
      </c>
      <c r="D286">
        <v>640</v>
      </c>
      <c r="E286" s="2">
        <v>130</v>
      </c>
      <c r="F286" s="25">
        <v>0.33333333333333331</v>
      </c>
      <c r="G286" s="26">
        <v>0</v>
      </c>
      <c r="H286" s="27">
        <v>7.15</v>
      </c>
      <c r="J286" s="27">
        <f t="shared" si="94"/>
        <v>0</v>
      </c>
      <c r="K286" s="28"/>
      <c r="L286" s="28"/>
      <c r="M286" s="28"/>
      <c r="N286" s="28"/>
      <c r="O286" s="28"/>
      <c r="P286" s="28"/>
      <c r="Q286" s="28"/>
      <c r="R286" s="28"/>
      <c r="S286" s="28"/>
      <c r="T286" s="28"/>
      <c r="U286" s="28"/>
      <c r="V286" s="28"/>
      <c r="W286" s="29">
        <f t="shared" si="80"/>
        <v>7.15</v>
      </c>
      <c r="X286"/>
      <c r="Y286" s="30"/>
      <c r="Z286" s="27">
        <f t="shared" si="81"/>
        <v>51.638888888888872</v>
      </c>
      <c r="AA286" s="25"/>
      <c r="AB286" s="27">
        <f t="shared" si="66"/>
        <v>0</v>
      </c>
      <c r="AC286" s="31">
        <f t="shared" si="82"/>
        <v>0</v>
      </c>
      <c r="AD286" s="31">
        <f t="shared" si="83"/>
        <v>0</v>
      </c>
      <c r="AE286" s="31">
        <f t="shared" si="84"/>
        <v>0</v>
      </c>
      <c r="AF286" s="31">
        <f t="shared" si="85"/>
        <v>0</v>
      </c>
      <c r="AG286" s="31">
        <f t="shared" si="86"/>
        <v>0</v>
      </c>
      <c r="AH286" s="31">
        <f t="shared" si="87"/>
        <v>0</v>
      </c>
      <c r="AI286" s="31">
        <f t="shared" si="88"/>
        <v>0</v>
      </c>
      <c r="AJ286" s="31">
        <f t="shared" si="89"/>
        <v>0</v>
      </c>
      <c r="AK286" s="31">
        <f t="shared" si="90"/>
        <v>0</v>
      </c>
      <c r="AL286" s="31">
        <f t="shared" si="91"/>
        <v>0</v>
      </c>
      <c r="AM286" s="31">
        <f t="shared" si="92"/>
        <v>0</v>
      </c>
      <c r="AN286" s="31">
        <f t="shared" si="93"/>
        <v>0</v>
      </c>
      <c r="AO286" s="29">
        <f t="shared" si="67"/>
        <v>51.638888888888872</v>
      </c>
    </row>
    <row r="287" spans="1:41" ht="20.25" customHeight="1">
      <c r="A287" t="s">
        <v>399</v>
      </c>
      <c r="D287">
        <v>120</v>
      </c>
      <c r="E287" s="2">
        <v>130</v>
      </c>
      <c r="F287" s="25">
        <v>0.25</v>
      </c>
      <c r="G287" s="26">
        <v>0</v>
      </c>
      <c r="H287" s="27">
        <v>5.8</v>
      </c>
      <c r="J287" s="27">
        <f t="shared" si="94"/>
        <v>0</v>
      </c>
      <c r="K287" s="28"/>
      <c r="L287" s="28"/>
      <c r="M287" s="28"/>
      <c r="N287" s="28"/>
      <c r="O287" s="28"/>
      <c r="P287" s="28"/>
      <c r="Q287" s="28"/>
      <c r="R287" s="28"/>
      <c r="S287" s="28"/>
      <c r="T287" s="28"/>
      <c r="U287" s="28"/>
      <c r="V287" s="28"/>
      <c r="W287" s="29">
        <f t="shared" si="80"/>
        <v>5.8</v>
      </c>
      <c r="X287"/>
      <c r="Y287" s="30"/>
      <c r="Z287" s="27">
        <f t="shared" si="81"/>
        <v>41.888888888888872</v>
      </c>
      <c r="AA287" s="25"/>
      <c r="AB287" s="27">
        <f t="shared" si="66"/>
        <v>0</v>
      </c>
      <c r="AC287" s="31">
        <f t="shared" si="82"/>
        <v>0</v>
      </c>
      <c r="AD287" s="31">
        <f t="shared" si="83"/>
        <v>0</v>
      </c>
      <c r="AE287" s="31">
        <f t="shared" si="84"/>
        <v>0</v>
      </c>
      <c r="AF287" s="31">
        <f t="shared" si="85"/>
        <v>0</v>
      </c>
      <c r="AG287" s="31">
        <f t="shared" si="86"/>
        <v>0</v>
      </c>
      <c r="AH287" s="31">
        <f t="shared" si="87"/>
        <v>0</v>
      </c>
      <c r="AI287" s="31">
        <f t="shared" si="88"/>
        <v>0</v>
      </c>
      <c r="AJ287" s="31">
        <f t="shared" si="89"/>
        <v>0</v>
      </c>
      <c r="AK287" s="31">
        <f t="shared" si="90"/>
        <v>0</v>
      </c>
      <c r="AL287" s="31">
        <f t="shared" si="91"/>
        <v>0</v>
      </c>
      <c r="AM287" s="31">
        <f t="shared" si="92"/>
        <v>0</v>
      </c>
      <c r="AN287" s="31">
        <f t="shared" si="93"/>
        <v>0</v>
      </c>
      <c r="AO287" s="29">
        <f t="shared" si="67"/>
        <v>41.888888888888872</v>
      </c>
    </row>
    <row r="288" spans="1:41" ht="20.25" customHeight="1">
      <c r="A288" t="s">
        <v>400</v>
      </c>
      <c r="D288">
        <v>640</v>
      </c>
      <c r="E288" s="2">
        <v>130</v>
      </c>
      <c r="F288" s="25">
        <v>0.25</v>
      </c>
      <c r="G288" s="26">
        <v>0</v>
      </c>
      <c r="H288" s="27">
        <v>5.7</v>
      </c>
      <c r="J288" s="27">
        <f t="shared" si="94"/>
        <v>0</v>
      </c>
      <c r="K288" s="28"/>
      <c r="L288" s="28"/>
      <c r="M288" s="28"/>
      <c r="N288" s="28"/>
      <c r="O288" s="28"/>
      <c r="P288" s="28"/>
      <c r="Q288" s="28"/>
      <c r="R288" s="28"/>
      <c r="S288" s="28"/>
      <c r="T288" s="28"/>
      <c r="U288" s="28"/>
      <c r="V288" s="28"/>
      <c r="W288" s="29">
        <f t="shared" si="80"/>
        <v>5.7</v>
      </c>
      <c r="X288"/>
      <c r="Y288" s="30"/>
      <c r="Z288" s="27">
        <f t="shared" si="81"/>
        <v>41.16666666666665</v>
      </c>
      <c r="AA288" s="25"/>
      <c r="AB288" s="27">
        <f t="shared" si="66"/>
        <v>0</v>
      </c>
      <c r="AC288" s="31">
        <f t="shared" si="82"/>
        <v>0</v>
      </c>
      <c r="AD288" s="31">
        <f t="shared" si="83"/>
        <v>0</v>
      </c>
      <c r="AE288" s="31">
        <f t="shared" si="84"/>
        <v>0</v>
      </c>
      <c r="AF288" s="31">
        <f t="shared" si="85"/>
        <v>0</v>
      </c>
      <c r="AG288" s="31">
        <f t="shared" si="86"/>
        <v>0</v>
      </c>
      <c r="AH288" s="31">
        <f t="shared" si="87"/>
        <v>0</v>
      </c>
      <c r="AI288" s="31">
        <f t="shared" si="88"/>
        <v>0</v>
      </c>
      <c r="AJ288" s="31">
        <f t="shared" si="89"/>
        <v>0</v>
      </c>
      <c r="AK288" s="31">
        <f t="shared" si="90"/>
        <v>0</v>
      </c>
      <c r="AL288" s="31">
        <f t="shared" si="91"/>
        <v>0</v>
      </c>
      <c r="AM288" s="31">
        <f t="shared" si="92"/>
        <v>0</v>
      </c>
      <c r="AN288" s="31">
        <f t="shared" si="93"/>
        <v>0</v>
      </c>
      <c r="AO288" s="29">
        <f t="shared" si="67"/>
        <v>41.16666666666665</v>
      </c>
    </row>
    <row r="289" spans="1:41" ht="20.25" customHeight="1">
      <c r="A289" s="32"/>
      <c r="F289" s="25"/>
      <c r="G289" s="26"/>
      <c r="H289" s="27"/>
      <c r="J289" s="27"/>
      <c r="K289" s="28"/>
      <c r="L289" s="28"/>
      <c r="M289" s="28"/>
      <c r="N289" s="28"/>
      <c r="O289" s="28"/>
      <c r="P289" s="28"/>
      <c r="Q289" s="28"/>
      <c r="R289" s="28"/>
      <c r="S289" s="28"/>
      <c r="T289" s="28"/>
      <c r="U289" s="28"/>
      <c r="V289" s="28"/>
      <c r="W289" s="29"/>
      <c r="X289"/>
      <c r="Y289" s="30"/>
      <c r="Z289" s="27"/>
      <c r="AA289" s="25"/>
      <c r="AB289" s="27"/>
      <c r="AC289" s="31"/>
      <c r="AD289" s="31"/>
      <c r="AE289" s="31"/>
      <c r="AF289" s="31"/>
      <c r="AG289" s="31"/>
      <c r="AH289" s="31"/>
      <c r="AI289" s="31"/>
      <c r="AJ289" s="31"/>
      <c r="AK289" s="31"/>
      <c r="AL289" s="31"/>
      <c r="AM289" s="31"/>
      <c r="AN289" s="31"/>
      <c r="AO289" s="29"/>
    </row>
    <row r="290" spans="1:41" ht="20.25" customHeight="1">
      <c r="A290" s="32"/>
      <c r="F290" s="25"/>
      <c r="G290" s="26"/>
      <c r="H290" s="27"/>
      <c r="J290" s="27"/>
      <c r="K290" s="28"/>
      <c r="L290" s="28"/>
      <c r="M290" s="28"/>
      <c r="N290" s="28"/>
      <c r="O290" s="28"/>
      <c r="P290" s="28"/>
      <c r="Q290" s="28"/>
      <c r="R290" s="28"/>
      <c r="S290" s="28"/>
      <c r="T290" s="28"/>
      <c r="U290" s="28"/>
      <c r="V290" s="28"/>
      <c r="W290" s="29"/>
      <c r="X290"/>
      <c r="Y290" s="30"/>
      <c r="Z290" s="27"/>
      <c r="AA290" s="25"/>
      <c r="AB290" s="27"/>
      <c r="AC290" s="31"/>
      <c r="AD290" s="31"/>
      <c r="AE290" s="31"/>
      <c r="AF290" s="31"/>
      <c r="AG290" s="31"/>
      <c r="AH290" s="31"/>
      <c r="AI290" s="31"/>
      <c r="AJ290" s="31"/>
      <c r="AK290" s="31"/>
      <c r="AL290" s="31"/>
      <c r="AM290" s="31"/>
      <c r="AN290" s="31"/>
      <c r="AO290" s="29"/>
    </row>
    <row r="291" spans="1:41" ht="20.25" customHeight="1">
      <c r="A291" s="32"/>
      <c r="F291" s="25"/>
      <c r="G291" s="26"/>
      <c r="H291" s="27"/>
      <c r="J291" s="27"/>
      <c r="K291" s="28"/>
      <c r="L291" s="28"/>
      <c r="M291" s="28"/>
      <c r="N291" s="28"/>
      <c r="O291" s="28"/>
      <c r="P291" s="28"/>
      <c r="Q291" s="28"/>
      <c r="R291" s="28"/>
      <c r="S291" s="28"/>
      <c r="T291" s="28"/>
      <c r="U291" s="28"/>
      <c r="V291" s="28"/>
      <c r="W291" s="29"/>
      <c r="X291"/>
      <c r="Y291" s="30"/>
      <c r="Z291" s="27"/>
      <c r="AA291" s="25"/>
      <c r="AB291" s="27"/>
      <c r="AC291" s="31"/>
      <c r="AD291" s="31"/>
      <c r="AE291" s="31"/>
      <c r="AF291" s="31"/>
      <c r="AG291" s="31"/>
      <c r="AH291" s="31"/>
      <c r="AI291" s="31"/>
      <c r="AJ291" s="31"/>
      <c r="AK291" s="31"/>
      <c r="AL291" s="31"/>
      <c r="AM291" s="31"/>
      <c r="AN291" s="31"/>
      <c r="AO291" s="29"/>
    </row>
    <row r="292" spans="1:41" ht="20.25" customHeight="1">
      <c r="A292" s="32"/>
      <c r="F292" s="25"/>
      <c r="G292" s="26"/>
      <c r="H292" s="27"/>
      <c r="J292" s="27"/>
      <c r="K292" s="28"/>
      <c r="L292" s="28"/>
      <c r="M292" s="28"/>
      <c r="N292" s="28"/>
      <c r="O292" s="28"/>
      <c r="P292" s="28"/>
      <c r="Q292" s="28"/>
      <c r="R292" s="28"/>
      <c r="S292" s="28"/>
      <c r="T292" s="28"/>
      <c r="U292" s="28"/>
      <c r="V292" s="28"/>
      <c r="W292" s="29"/>
      <c r="X292"/>
      <c r="Y292" s="30"/>
      <c r="Z292" s="27"/>
      <c r="AA292" s="25"/>
      <c r="AB292" s="27"/>
      <c r="AC292" s="31"/>
      <c r="AD292" s="31"/>
      <c r="AE292" s="31"/>
      <c r="AF292" s="31"/>
      <c r="AG292" s="31"/>
      <c r="AH292" s="31"/>
      <c r="AI292" s="31"/>
      <c r="AJ292" s="31"/>
      <c r="AK292" s="31"/>
      <c r="AL292" s="31"/>
      <c r="AM292" s="31"/>
      <c r="AN292" s="31"/>
      <c r="AO292" s="29"/>
    </row>
    <row r="293" spans="1:41" ht="20.25" customHeight="1">
      <c r="A293" s="32"/>
      <c r="F293" s="25"/>
      <c r="G293" s="26"/>
      <c r="H293" s="27"/>
      <c r="J293" s="27"/>
      <c r="K293" s="28"/>
      <c r="L293" s="28"/>
      <c r="M293" s="28"/>
      <c r="N293" s="28"/>
      <c r="O293" s="28"/>
      <c r="P293" s="28"/>
      <c r="Q293" s="28"/>
      <c r="R293" s="28"/>
      <c r="S293" s="28"/>
      <c r="T293" s="28"/>
      <c r="U293" s="28"/>
      <c r="V293" s="28"/>
      <c r="W293" s="29"/>
      <c r="X293"/>
      <c r="Y293" s="30"/>
      <c r="Z293" s="27"/>
      <c r="AA293" s="25"/>
      <c r="AB293" s="27"/>
      <c r="AC293" s="31"/>
      <c r="AD293" s="31"/>
      <c r="AE293" s="31"/>
      <c r="AF293" s="31"/>
      <c r="AG293" s="31"/>
      <c r="AH293" s="31"/>
      <c r="AI293" s="31"/>
      <c r="AJ293" s="31"/>
      <c r="AK293" s="31"/>
      <c r="AL293" s="31"/>
      <c r="AM293" s="31"/>
      <c r="AN293" s="31"/>
      <c r="AO293" s="29"/>
    </row>
    <row r="294" spans="1:41" ht="20.25" customHeight="1">
      <c r="A294" s="32"/>
      <c r="F294" s="25"/>
      <c r="G294" s="26"/>
      <c r="H294" s="27"/>
      <c r="J294" s="27"/>
      <c r="K294" s="28"/>
      <c r="L294" s="28"/>
      <c r="M294" s="28"/>
      <c r="N294" s="28"/>
      <c r="O294" s="28"/>
      <c r="P294" s="28"/>
      <c r="Q294" s="28"/>
      <c r="R294" s="28"/>
      <c r="S294" s="28"/>
      <c r="T294" s="28"/>
      <c r="U294" s="28"/>
      <c r="V294" s="28"/>
      <c r="W294" s="29"/>
      <c r="X294"/>
      <c r="Y294" s="30"/>
      <c r="Z294" s="27"/>
      <c r="AA294" s="25"/>
      <c r="AB294" s="27"/>
      <c r="AC294" s="31"/>
      <c r="AD294" s="31"/>
      <c r="AE294" s="31"/>
      <c r="AF294" s="31"/>
      <c r="AG294" s="31"/>
      <c r="AH294" s="31"/>
      <c r="AI294" s="31"/>
      <c r="AJ294" s="31"/>
      <c r="AK294" s="31"/>
      <c r="AL294" s="31"/>
      <c r="AM294" s="31"/>
      <c r="AN294" s="31"/>
      <c r="AO294" s="29"/>
    </row>
    <row r="295" spans="1:41" ht="20.25" customHeight="1">
      <c r="A295" s="32"/>
      <c r="F295" s="25"/>
      <c r="G295" s="26">
        <v>0</v>
      </c>
      <c r="H295" s="27"/>
      <c r="J295" s="27"/>
      <c r="K295" s="28"/>
      <c r="L295" s="28"/>
      <c r="M295" s="28"/>
      <c r="N295" s="28"/>
      <c r="O295" s="28"/>
      <c r="P295" s="28"/>
      <c r="Q295" s="28"/>
      <c r="R295" s="28"/>
      <c r="S295" s="28"/>
      <c r="T295" s="28"/>
      <c r="U295" s="28"/>
      <c r="V295" s="28"/>
      <c r="W295" s="29">
        <f>+G295+H295-J295</f>
        <v>0</v>
      </c>
      <c r="X295"/>
      <c r="Y295" s="30"/>
      <c r="Z295" s="27"/>
      <c r="AA295" s="25"/>
      <c r="AB295" s="27"/>
      <c r="AC295" s="31"/>
      <c r="AD295" s="31"/>
      <c r="AE295" s="31"/>
      <c r="AF295" s="31"/>
      <c r="AG295" s="31"/>
      <c r="AH295" s="31"/>
      <c r="AI295" s="31"/>
      <c r="AJ295" s="31"/>
      <c r="AK295" s="31"/>
      <c r="AL295" s="31"/>
      <c r="AM295" s="31"/>
      <c r="AN295" s="31"/>
      <c r="AO295" s="29"/>
    </row>
    <row r="296" spans="1:41" s="33" customFormat="1" ht="20.25" customHeight="1" thickBot="1">
      <c r="E296" s="34"/>
      <c r="F296" s="35"/>
      <c r="G296" s="36">
        <v>0</v>
      </c>
      <c r="H296" s="37"/>
      <c r="I296" s="37"/>
      <c r="J296" s="37"/>
      <c r="K296" s="38"/>
      <c r="L296" s="38"/>
      <c r="M296" s="38"/>
      <c r="N296" s="39"/>
      <c r="O296" s="39"/>
      <c r="P296" s="39"/>
      <c r="Q296" s="39"/>
      <c r="R296" s="39"/>
      <c r="S296" s="39"/>
      <c r="T296" s="39"/>
      <c r="U296" s="39"/>
      <c r="V296" s="39"/>
      <c r="W296" s="29">
        <f>+G296+H296-J296</f>
        <v>0</v>
      </c>
      <c r="Y296" s="40"/>
      <c r="Z296" s="37"/>
      <c r="AA296" s="35"/>
      <c r="AB296" s="37"/>
      <c r="AC296" s="41"/>
      <c r="AD296" s="41"/>
      <c r="AE296" s="41"/>
      <c r="AF296" s="41"/>
      <c r="AG296" s="41"/>
      <c r="AH296" s="41"/>
      <c r="AI296" s="41"/>
      <c r="AJ296" s="41"/>
      <c r="AK296" s="41"/>
      <c r="AL296" s="41"/>
      <c r="AM296" s="41"/>
      <c r="AN296" s="41"/>
      <c r="AO296" s="42"/>
    </row>
    <row r="297" spans="1:41" ht="20.25" customHeight="1" thickTop="1">
      <c r="A297" s="32" t="s">
        <v>45</v>
      </c>
      <c r="B297" t="s">
        <v>46</v>
      </c>
      <c r="C297" t="s">
        <v>47</v>
      </c>
      <c r="D297">
        <v>620</v>
      </c>
      <c r="F297" s="25">
        <v>0</v>
      </c>
      <c r="G297" s="26">
        <v>0</v>
      </c>
      <c r="H297" s="27">
        <v>0</v>
      </c>
      <c r="J297" s="27">
        <f t="shared" ref="J297" si="95">SUM(K297:V297)</f>
        <v>0</v>
      </c>
      <c r="K297" s="28"/>
      <c r="L297" s="28"/>
      <c r="M297" s="28"/>
      <c r="N297" s="28"/>
      <c r="O297" s="28"/>
      <c r="P297" s="28"/>
      <c r="Q297" s="28"/>
      <c r="R297" s="28"/>
      <c r="S297" s="28"/>
      <c r="T297" s="28"/>
      <c r="U297" s="28"/>
      <c r="V297" s="28"/>
      <c r="W297" s="29">
        <f>+G297+H297-J297</f>
        <v>0</v>
      </c>
      <c r="X297"/>
      <c r="Y297" s="30">
        <v>0</v>
      </c>
      <c r="Z297" s="27">
        <v>0</v>
      </c>
      <c r="AA297" s="25">
        <v>0</v>
      </c>
      <c r="AB297" s="27">
        <v>0</v>
      </c>
      <c r="AC297" s="31">
        <v>0</v>
      </c>
      <c r="AD297" s="31">
        <v>0</v>
      </c>
      <c r="AE297" s="31">
        <v>0</v>
      </c>
      <c r="AF297" s="31">
        <v>0</v>
      </c>
      <c r="AG297" s="31">
        <v>0</v>
      </c>
      <c r="AH297" s="31">
        <v>0</v>
      </c>
      <c r="AI297" s="31">
        <v>0</v>
      </c>
      <c r="AJ297" s="31">
        <v>0</v>
      </c>
      <c r="AK297" s="31">
        <v>0</v>
      </c>
      <c r="AL297" s="31">
        <v>0</v>
      </c>
      <c r="AM297" s="31">
        <v>0</v>
      </c>
      <c r="AN297" s="31">
        <v>0</v>
      </c>
      <c r="AO297" s="29">
        <f>+Y297+Z297+AB297</f>
        <v>0</v>
      </c>
    </row>
    <row r="298" spans="1:41" ht="20.25" customHeight="1">
      <c r="A298" t="s">
        <v>43</v>
      </c>
      <c r="B298" t="s">
        <v>44</v>
      </c>
      <c r="C298" t="s">
        <v>35</v>
      </c>
      <c r="D298">
        <v>120</v>
      </c>
      <c r="F298" s="25"/>
      <c r="G298" s="26"/>
      <c r="H298" s="27"/>
      <c r="J298" s="27"/>
      <c r="K298" s="28"/>
      <c r="L298" s="28"/>
      <c r="M298" s="28"/>
      <c r="N298" s="28"/>
      <c r="O298" s="28"/>
      <c r="P298" s="28"/>
      <c r="Q298" s="28"/>
      <c r="R298" s="28"/>
      <c r="S298" s="28"/>
      <c r="T298" s="28"/>
      <c r="U298" s="28"/>
      <c r="V298" s="28"/>
      <c r="W298" s="29"/>
      <c r="X298"/>
      <c r="Y298" s="30"/>
      <c r="Z298" s="27"/>
      <c r="AA298" s="25"/>
      <c r="AB298" s="27"/>
      <c r="AC298" s="31"/>
      <c r="AD298" s="31"/>
      <c r="AE298" s="31"/>
      <c r="AF298" s="31"/>
      <c r="AG298" s="31"/>
      <c r="AH298" s="31"/>
      <c r="AI298" s="31"/>
      <c r="AJ298" s="31"/>
      <c r="AK298" s="31"/>
      <c r="AL298" s="31"/>
      <c r="AM298" s="31"/>
      <c r="AN298" s="31"/>
      <c r="AO298" s="29"/>
    </row>
    <row r="299" spans="1:41" ht="20.25" customHeight="1">
      <c r="A299" s="32" t="s">
        <v>29</v>
      </c>
      <c r="B299" t="s">
        <v>30</v>
      </c>
      <c r="C299" t="s">
        <v>31</v>
      </c>
      <c r="D299">
        <v>460</v>
      </c>
      <c r="F299" s="25"/>
      <c r="G299" s="26"/>
      <c r="H299" s="27"/>
      <c r="J299" s="27"/>
      <c r="K299" s="28"/>
      <c r="L299" s="28"/>
      <c r="M299" s="28"/>
      <c r="N299" s="28"/>
      <c r="O299" s="28"/>
      <c r="P299" s="28"/>
      <c r="Q299" s="28"/>
      <c r="R299" s="28"/>
      <c r="S299" s="28"/>
      <c r="T299" s="28"/>
      <c r="U299" s="28"/>
      <c r="V299" s="28"/>
      <c r="W299" s="29"/>
      <c r="X299"/>
      <c r="Y299" s="30"/>
      <c r="Z299" s="27"/>
      <c r="AA299" s="25"/>
      <c r="AB299" s="27"/>
      <c r="AC299" s="31"/>
      <c r="AD299" s="31"/>
      <c r="AE299" s="31"/>
      <c r="AF299" s="31"/>
      <c r="AG299" s="31"/>
      <c r="AH299" s="31"/>
      <c r="AI299" s="31"/>
      <c r="AJ299" s="31"/>
      <c r="AK299" s="31"/>
      <c r="AL299" s="31"/>
      <c r="AM299" s="31"/>
      <c r="AN299" s="31"/>
      <c r="AO299" s="29"/>
    </row>
    <row r="300" spans="1:41" ht="20.25" customHeight="1">
      <c r="A300" t="s">
        <v>41</v>
      </c>
      <c r="B300" t="s">
        <v>42</v>
      </c>
      <c r="C300" t="s">
        <v>28</v>
      </c>
      <c r="D300">
        <v>160</v>
      </c>
      <c r="F300" s="25"/>
      <c r="G300" s="26"/>
      <c r="H300" s="27"/>
      <c r="J300" s="27"/>
      <c r="K300" s="28"/>
      <c r="L300" s="28"/>
      <c r="M300" s="28"/>
      <c r="N300" s="28"/>
      <c r="O300" s="28"/>
      <c r="P300" s="28"/>
      <c r="Q300" s="28"/>
      <c r="R300" s="28"/>
      <c r="S300" s="28"/>
      <c r="T300" s="28"/>
      <c r="U300" s="28"/>
      <c r="V300" s="28"/>
      <c r="W300" s="29"/>
      <c r="X300"/>
      <c r="Y300" s="30"/>
      <c r="Z300" s="27"/>
      <c r="AA300" s="25"/>
      <c r="AB300" s="27"/>
      <c r="AC300" s="31"/>
      <c r="AD300" s="31"/>
      <c r="AE300" s="31"/>
      <c r="AF300" s="31"/>
      <c r="AG300" s="31"/>
      <c r="AH300" s="31"/>
      <c r="AI300" s="31"/>
      <c r="AJ300" s="31"/>
      <c r="AK300" s="31"/>
      <c r="AL300" s="31"/>
      <c r="AM300" s="31"/>
      <c r="AN300" s="31"/>
      <c r="AO300" s="29"/>
    </row>
    <row r="301" spans="1:41" ht="20.25" customHeight="1">
      <c r="A301" t="s">
        <v>39</v>
      </c>
      <c r="B301" t="s">
        <v>40</v>
      </c>
      <c r="C301" t="s">
        <v>38</v>
      </c>
      <c r="D301">
        <v>212</v>
      </c>
      <c r="F301" s="25"/>
      <c r="G301" s="26"/>
      <c r="H301" s="27"/>
      <c r="J301" s="27"/>
      <c r="K301" s="28"/>
      <c r="L301" s="28"/>
      <c r="M301" s="28"/>
      <c r="N301" s="28"/>
      <c r="O301" s="28"/>
      <c r="P301" s="28"/>
      <c r="Q301" s="28"/>
      <c r="R301" s="28"/>
      <c r="S301" s="28"/>
      <c r="T301" s="28"/>
      <c r="U301" s="28"/>
      <c r="V301" s="28"/>
      <c r="W301" s="29"/>
      <c r="X301"/>
      <c r="Y301" s="30"/>
      <c r="Z301" s="27"/>
      <c r="AA301" s="25"/>
      <c r="AB301" s="27"/>
      <c r="AC301" s="31"/>
      <c r="AD301" s="31"/>
      <c r="AE301" s="31"/>
      <c r="AF301" s="31"/>
      <c r="AG301" s="31"/>
      <c r="AH301" s="31"/>
      <c r="AI301" s="31"/>
      <c r="AJ301" s="31"/>
      <c r="AK301" s="31"/>
      <c r="AL301" s="31"/>
      <c r="AM301" s="31"/>
      <c r="AN301" s="31"/>
      <c r="AO301" s="29"/>
    </row>
    <row r="302" spans="1:41" ht="20.25" customHeight="1">
      <c r="A302" s="32" t="s">
        <v>32</v>
      </c>
      <c r="B302" t="s">
        <v>33</v>
      </c>
      <c r="C302" t="s">
        <v>34</v>
      </c>
      <c r="D302">
        <v>120</v>
      </c>
      <c r="F302" s="25"/>
      <c r="G302" s="26"/>
      <c r="H302" s="27"/>
      <c r="J302" s="27"/>
      <c r="K302" s="28"/>
      <c r="L302" s="28"/>
      <c r="M302" s="28"/>
      <c r="N302" s="28"/>
      <c r="O302" s="28"/>
      <c r="P302" s="28"/>
      <c r="Q302" s="28"/>
      <c r="R302" s="28"/>
      <c r="S302" s="28"/>
      <c r="T302" s="28"/>
      <c r="U302" s="28"/>
      <c r="V302" s="28"/>
      <c r="W302" s="29"/>
      <c r="X302"/>
      <c r="Y302" s="30"/>
      <c r="Z302" s="27"/>
      <c r="AA302" s="25"/>
      <c r="AB302" s="27"/>
      <c r="AC302" s="31"/>
      <c r="AD302" s="31"/>
      <c r="AE302" s="31"/>
      <c r="AF302" s="31"/>
      <c r="AG302" s="31"/>
      <c r="AH302" s="31"/>
      <c r="AI302" s="31"/>
      <c r="AJ302" s="31"/>
      <c r="AK302" s="31"/>
      <c r="AL302" s="31"/>
      <c r="AM302" s="31"/>
      <c r="AN302" s="31"/>
      <c r="AO302" s="29"/>
    </row>
    <row r="303" spans="1:41" ht="20.25" customHeight="1">
      <c r="A303" s="32" t="s">
        <v>36</v>
      </c>
      <c r="B303" t="s">
        <v>37</v>
      </c>
      <c r="C303" t="s">
        <v>38</v>
      </c>
      <c r="D303">
        <v>212</v>
      </c>
      <c r="F303" s="25"/>
      <c r="G303" s="26"/>
      <c r="H303" s="27"/>
      <c r="J303" s="27"/>
      <c r="K303" s="28"/>
      <c r="L303" s="28"/>
      <c r="M303" s="28"/>
      <c r="N303" s="28"/>
      <c r="O303" s="28"/>
      <c r="P303" s="28"/>
      <c r="Q303" s="28"/>
      <c r="R303" s="28"/>
      <c r="S303" s="28"/>
      <c r="T303" s="28"/>
      <c r="U303" s="28"/>
      <c r="V303" s="28"/>
      <c r="W303" s="29"/>
      <c r="X303"/>
      <c r="Y303" s="30"/>
      <c r="Z303" s="27"/>
      <c r="AA303" s="25"/>
      <c r="AB303" s="27"/>
      <c r="AC303" s="31"/>
      <c r="AD303" s="31"/>
      <c r="AE303" s="31"/>
      <c r="AF303" s="31"/>
      <c r="AG303" s="31"/>
      <c r="AH303" s="31"/>
      <c r="AI303" s="31"/>
      <c r="AJ303" s="31"/>
      <c r="AK303" s="31"/>
      <c r="AL303" s="31"/>
      <c r="AM303" s="31"/>
      <c r="AN303" s="31"/>
      <c r="AO303" s="29"/>
    </row>
    <row r="304" spans="1:41" ht="20.25" customHeight="1">
      <c r="F304" s="25"/>
      <c r="G304" s="26"/>
      <c r="H304" s="27"/>
      <c r="J304" s="27"/>
      <c r="K304" s="28"/>
      <c r="L304" s="28"/>
      <c r="M304" s="28"/>
      <c r="N304" s="28"/>
      <c r="O304" s="28"/>
      <c r="P304" s="28"/>
      <c r="Q304" s="28"/>
      <c r="R304" s="28"/>
      <c r="S304" s="28"/>
      <c r="T304" s="28"/>
      <c r="U304" s="28"/>
      <c r="V304" s="28"/>
      <c r="W304" s="29"/>
      <c r="X304"/>
      <c r="Y304" s="30"/>
      <c r="Z304" s="27"/>
      <c r="AA304" s="25"/>
      <c r="AB304" s="27"/>
      <c r="AC304" s="31"/>
      <c r="AD304" s="31"/>
      <c r="AE304" s="31"/>
      <c r="AF304" s="31"/>
      <c r="AG304" s="31"/>
      <c r="AH304" s="31"/>
      <c r="AI304" s="31"/>
      <c r="AJ304" s="31"/>
      <c r="AK304" s="31"/>
      <c r="AL304" s="31"/>
      <c r="AM304" s="31"/>
      <c r="AN304" s="31"/>
      <c r="AO304" s="29"/>
    </row>
    <row r="305" spans="1:41" ht="20.25" customHeight="1">
      <c r="F305" s="25"/>
      <c r="G305" s="26"/>
      <c r="H305" s="27"/>
      <c r="J305" s="27"/>
      <c r="K305" s="28"/>
      <c r="L305" s="28"/>
      <c r="M305" s="28"/>
      <c r="N305" s="28"/>
      <c r="O305" s="28"/>
      <c r="P305" s="28"/>
      <c r="Q305" s="28"/>
      <c r="R305" s="28"/>
      <c r="S305" s="28"/>
      <c r="T305" s="28"/>
      <c r="U305" s="28"/>
      <c r="V305" s="28"/>
      <c r="W305" s="29"/>
      <c r="X305"/>
      <c r="Y305" s="30"/>
      <c r="Z305" s="27"/>
      <c r="AA305" s="25"/>
      <c r="AB305" s="27"/>
      <c r="AC305" s="31"/>
      <c r="AD305" s="31"/>
      <c r="AE305" s="31"/>
      <c r="AF305" s="31"/>
      <c r="AG305" s="31"/>
      <c r="AH305" s="31"/>
      <c r="AI305" s="31"/>
      <c r="AJ305" s="31"/>
      <c r="AK305" s="31"/>
      <c r="AL305" s="31"/>
      <c r="AM305" s="31"/>
      <c r="AN305" s="31"/>
      <c r="AO305" s="29"/>
    </row>
    <row r="306" spans="1:41" ht="20.25" customHeight="1">
      <c r="A306" s="32"/>
      <c r="F306" s="25"/>
      <c r="G306" s="26"/>
      <c r="H306" s="27"/>
      <c r="J306" s="27"/>
      <c r="K306" s="28"/>
      <c r="L306" s="28"/>
      <c r="M306" s="28"/>
      <c r="N306" s="28"/>
      <c r="O306" s="28"/>
      <c r="P306" s="28"/>
      <c r="Q306" s="28"/>
      <c r="R306" s="28"/>
      <c r="S306" s="28"/>
      <c r="T306" s="28"/>
      <c r="U306" s="28"/>
      <c r="V306" s="28"/>
      <c r="W306" s="29"/>
      <c r="X306"/>
      <c r="Y306" s="30"/>
      <c r="Z306" s="27"/>
      <c r="AA306" s="25"/>
      <c r="AB306" s="27"/>
      <c r="AC306" s="31"/>
      <c r="AD306" s="31"/>
      <c r="AE306" s="31"/>
      <c r="AF306" s="31"/>
      <c r="AG306" s="31"/>
      <c r="AH306" s="31"/>
      <c r="AI306" s="31"/>
      <c r="AJ306" s="31"/>
      <c r="AK306" s="31"/>
      <c r="AL306" s="31"/>
      <c r="AM306" s="31"/>
      <c r="AN306" s="31"/>
      <c r="AO306" s="29"/>
    </row>
    <row r="307" spans="1:41" ht="20.25" customHeight="1">
      <c r="F307" s="25"/>
      <c r="G307" s="26"/>
      <c r="H307" s="27"/>
      <c r="J307" s="27"/>
      <c r="K307" s="28"/>
      <c r="L307" s="28"/>
      <c r="M307" s="28"/>
      <c r="N307" s="28"/>
      <c r="O307" s="28"/>
      <c r="P307" s="28"/>
      <c r="Q307" s="28"/>
      <c r="R307" s="28"/>
      <c r="S307" s="28"/>
      <c r="T307" s="28"/>
      <c r="U307" s="28"/>
      <c r="V307" s="28"/>
      <c r="W307" s="29"/>
      <c r="X307"/>
      <c r="Y307" s="30"/>
      <c r="Z307" s="27"/>
      <c r="AA307" s="25"/>
      <c r="AB307" s="27"/>
      <c r="AC307" s="31"/>
      <c r="AD307" s="31"/>
      <c r="AE307" s="31"/>
      <c r="AF307" s="31"/>
      <c r="AG307" s="31"/>
      <c r="AH307" s="31"/>
      <c r="AI307" s="31"/>
      <c r="AJ307" s="31"/>
      <c r="AK307" s="31"/>
      <c r="AL307" s="31"/>
      <c r="AM307" s="31"/>
      <c r="AN307" s="31"/>
      <c r="AO307" s="29"/>
    </row>
    <row r="308" spans="1:41" ht="20.25" customHeight="1">
      <c r="A308" s="32"/>
      <c r="F308" s="25"/>
      <c r="G308" s="26"/>
      <c r="H308" s="27"/>
      <c r="J308" s="27"/>
      <c r="K308" s="28"/>
      <c r="L308" s="28"/>
      <c r="M308" s="28"/>
      <c r="N308" s="28"/>
      <c r="O308" s="28"/>
      <c r="P308" s="28"/>
      <c r="Q308" s="28"/>
      <c r="R308" s="28"/>
      <c r="S308" s="28"/>
      <c r="T308" s="28"/>
      <c r="U308" s="28"/>
      <c r="V308" s="28"/>
      <c r="W308" s="29"/>
      <c r="X308"/>
      <c r="Y308" s="30"/>
      <c r="Z308" s="27"/>
      <c r="AA308" s="25"/>
      <c r="AB308" s="27"/>
      <c r="AC308" s="31"/>
      <c r="AD308" s="31"/>
      <c r="AE308" s="31"/>
      <c r="AF308" s="31"/>
      <c r="AG308" s="31"/>
      <c r="AH308" s="31"/>
      <c r="AI308" s="31"/>
      <c r="AJ308" s="31"/>
      <c r="AK308" s="31"/>
      <c r="AL308" s="31"/>
      <c r="AM308" s="31"/>
      <c r="AN308" s="31"/>
      <c r="AO308" s="29"/>
    </row>
    <row r="309" spans="1:41" ht="20.25" customHeight="1">
      <c r="A309" s="32"/>
      <c r="F309" s="25"/>
      <c r="G309" s="26"/>
      <c r="H309" s="27"/>
      <c r="J309" s="27"/>
      <c r="K309" s="28"/>
      <c r="L309" s="28"/>
      <c r="M309" s="28"/>
      <c r="N309" s="28"/>
      <c r="O309" s="28"/>
      <c r="P309" s="28"/>
      <c r="Q309" s="28"/>
      <c r="R309" s="28"/>
      <c r="S309" s="28"/>
      <c r="T309" s="28"/>
      <c r="U309" s="28"/>
      <c r="V309" s="28"/>
      <c r="W309" s="29"/>
      <c r="X309"/>
      <c r="Y309" s="30"/>
      <c r="Z309" s="27"/>
      <c r="AA309" s="25"/>
      <c r="AB309" s="27"/>
      <c r="AC309" s="31"/>
      <c r="AD309" s="31"/>
      <c r="AE309" s="31"/>
      <c r="AF309" s="31"/>
      <c r="AG309" s="31"/>
      <c r="AH309" s="31"/>
      <c r="AI309" s="31"/>
      <c r="AJ309" s="31"/>
      <c r="AK309" s="31"/>
      <c r="AL309" s="31"/>
      <c r="AM309" s="31"/>
      <c r="AN309" s="31"/>
      <c r="AO309" s="29"/>
    </row>
    <row r="310" spans="1:41" ht="20.25" customHeight="1">
      <c r="A310" s="32"/>
      <c r="F310" s="25"/>
      <c r="G310" s="26"/>
      <c r="H310" s="27"/>
      <c r="J310" s="27"/>
      <c r="K310" s="28"/>
      <c r="L310" s="28"/>
      <c r="M310" s="28"/>
      <c r="N310" s="28"/>
      <c r="O310" s="28"/>
      <c r="P310" s="28"/>
      <c r="Q310" s="28"/>
      <c r="R310" s="28"/>
      <c r="S310" s="28"/>
      <c r="T310" s="28"/>
      <c r="U310" s="28"/>
      <c r="V310" s="28"/>
      <c r="W310" s="29"/>
      <c r="X310"/>
      <c r="Y310" s="30"/>
      <c r="Z310" s="27"/>
      <c r="AA310" s="25"/>
      <c r="AB310" s="27"/>
      <c r="AC310" s="31"/>
      <c r="AD310" s="31"/>
      <c r="AE310" s="31"/>
      <c r="AF310" s="31"/>
      <c r="AG310" s="31"/>
      <c r="AH310" s="31"/>
      <c r="AI310" s="31"/>
      <c r="AJ310" s="31"/>
      <c r="AK310" s="31"/>
      <c r="AL310" s="31"/>
      <c r="AM310" s="31"/>
      <c r="AN310" s="31"/>
      <c r="AO310" s="29"/>
    </row>
    <row r="311" spans="1:41" ht="21" customHeight="1">
      <c r="A311" s="32"/>
      <c r="F311" s="25"/>
      <c r="G311" s="26"/>
      <c r="H311" s="27"/>
      <c r="J311" s="27"/>
      <c r="K311" s="28"/>
      <c r="L311" s="28"/>
      <c r="M311" s="28"/>
      <c r="N311" s="28"/>
      <c r="O311" s="28"/>
      <c r="P311" s="28"/>
      <c r="Q311" s="28"/>
      <c r="R311" s="28"/>
      <c r="S311" s="28"/>
      <c r="T311" s="28"/>
      <c r="U311" s="28"/>
      <c r="V311" s="28"/>
      <c r="W311" s="29"/>
      <c r="X311"/>
      <c r="Y311" s="30"/>
      <c r="Z311" s="27"/>
      <c r="AA311" s="25"/>
      <c r="AB311" s="27"/>
      <c r="AC311" s="31"/>
      <c r="AD311" s="31"/>
      <c r="AE311" s="31"/>
      <c r="AF311" s="31"/>
      <c r="AG311" s="31"/>
      <c r="AH311" s="31"/>
      <c r="AI311" s="31"/>
      <c r="AJ311" s="31"/>
      <c r="AK311" s="31"/>
      <c r="AL311" s="31"/>
      <c r="AM311" s="31"/>
      <c r="AN311" s="31"/>
      <c r="AO311" s="29"/>
    </row>
    <row r="312" spans="1:41" ht="20.25" customHeight="1">
      <c r="A312" s="32"/>
      <c r="F312" s="25"/>
      <c r="G312" s="26"/>
      <c r="H312" s="27"/>
      <c r="J312" s="27"/>
      <c r="K312" s="28"/>
      <c r="L312" s="28"/>
      <c r="M312" s="28"/>
      <c r="N312" s="28"/>
      <c r="O312" s="28"/>
      <c r="P312" s="28"/>
      <c r="Q312" s="28"/>
      <c r="R312" s="28"/>
      <c r="S312" s="28"/>
      <c r="T312" s="28"/>
      <c r="U312" s="28"/>
      <c r="V312" s="28"/>
      <c r="W312" s="29"/>
      <c r="X312"/>
      <c r="Y312" s="30"/>
      <c r="Z312" s="27"/>
      <c r="AA312" s="25"/>
      <c r="AB312" s="27"/>
      <c r="AC312" s="31"/>
      <c r="AD312" s="31"/>
      <c r="AE312" s="31"/>
      <c r="AF312" s="31"/>
      <c r="AG312" s="31"/>
      <c r="AH312" s="31"/>
      <c r="AI312" s="31"/>
      <c r="AJ312" s="31"/>
      <c r="AK312" s="31"/>
      <c r="AL312" s="31"/>
      <c r="AM312" s="31"/>
      <c r="AN312" s="31"/>
      <c r="AO312" s="29"/>
    </row>
    <row r="313" spans="1:41" ht="20.25" customHeight="1">
      <c r="A313" s="32"/>
      <c r="F313" s="25"/>
      <c r="G313" s="26"/>
      <c r="H313" s="27"/>
      <c r="J313" s="27"/>
      <c r="K313" s="28"/>
      <c r="L313" s="28"/>
      <c r="M313" s="28"/>
      <c r="N313" s="28"/>
      <c r="O313" s="28"/>
      <c r="P313" s="28"/>
      <c r="Q313" s="28"/>
      <c r="R313" s="28"/>
      <c r="S313" s="28"/>
      <c r="T313" s="28"/>
      <c r="U313" s="28"/>
      <c r="V313" s="28"/>
      <c r="W313" s="29"/>
      <c r="X313"/>
      <c r="Y313" s="30"/>
      <c r="Z313" s="27"/>
      <c r="AA313" s="25"/>
      <c r="AB313" s="27"/>
      <c r="AC313" s="31"/>
      <c r="AD313" s="31"/>
      <c r="AE313" s="31"/>
      <c r="AF313" s="31"/>
      <c r="AG313" s="31"/>
      <c r="AH313" s="31"/>
      <c r="AI313" s="31"/>
      <c r="AJ313" s="31"/>
      <c r="AK313" s="31"/>
      <c r="AL313" s="31"/>
      <c r="AM313" s="31"/>
      <c r="AN313" s="31"/>
      <c r="AO313" s="29"/>
    </row>
    <row r="314" spans="1:41" ht="20.25" customHeight="1">
      <c r="A314" s="32"/>
      <c r="F314" s="25"/>
      <c r="G314" s="26"/>
      <c r="H314" s="27"/>
      <c r="J314" s="27"/>
      <c r="K314" s="28"/>
      <c r="L314" s="28"/>
      <c r="M314" s="28"/>
      <c r="N314" s="28"/>
      <c r="O314" s="28"/>
      <c r="P314" s="28"/>
      <c r="Q314" s="28"/>
      <c r="R314" s="28"/>
      <c r="S314" s="28"/>
      <c r="T314" s="28"/>
      <c r="U314" s="28"/>
      <c r="V314" s="28"/>
      <c r="W314" s="29"/>
      <c r="X314"/>
      <c r="Y314" s="30"/>
      <c r="Z314" s="27"/>
      <c r="AA314" s="25"/>
      <c r="AB314" s="27"/>
      <c r="AC314" s="31"/>
      <c r="AD314" s="31"/>
      <c r="AE314" s="31"/>
      <c r="AF314" s="31"/>
      <c r="AG314" s="31"/>
      <c r="AH314" s="31"/>
      <c r="AI314" s="31"/>
      <c r="AJ314" s="31"/>
      <c r="AK314" s="31"/>
      <c r="AL314" s="31"/>
      <c r="AM314" s="31"/>
      <c r="AN314" s="31"/>
      <c r="AO314" s="29"/>
    </row>
    <row r="315" spans="1:41" ht="20.25" customHeight="1">
      <c r="A315" s="32"/>
      <c r="F315" s="25"/>
      <c r="G315" s="26"/>
      <c r="H315" s="27"/>
      <c r="J315" s="27"/>
      <c r="K315" s="28"/>
      <c r="L315" s="28"/>
      <c r="M315" s="28"/>
      <c r="N315" s="28"/>
      <c r="O315" s="28"/>
      <c r="P315" s="28"/>
      <c r="Q315" s="28"/>
      <c r="R315" s="28"/>
      <c r="S315" s="28"/>
      <c r="T315" s="28"/>
      <c r="U315" s="28"/>
      <c r="V315" s="28"/>
      <c r="W315" s="29"/>
      <c r="X315"/>
      <c r="Y315" s="30"/>
      <c r="Z315" s="27"/>
      <c r="AA315" s="25"/>
      <c r="AB315" s="27"/>
      <c r="AC315" s="31"/>
      <c r="AD315" s="31"/>
      <c r="AE315" s="31"/>
      <c r="AF315" s="31"/>
      <c r="AG315" s="31"/>
      <c r="AH315" s="31"/>
      <c r="AI315" s="31"/>
      <c r="AJ315" s="31"/>
      <c r="AK315" s="31"/>
      <c r="AL315" s="31"/>
      <c r="AM315" s="31"/>
      <c r="AN315" s="31"/>
      <c r="AO315" s="29"/>
    </row>
    <row r="316" spans="1:41" ht="20.25" customHeight="1">
      <c r="A316" s="32"/>
      <c r="F316" s="25"/>
      <c r="G316" s="26"/>
      <c r="H316" s="27"/>
      <c r="J316" s="27"/>
      <c r="K316" s="28"/>
      <c r="L316" s="28"/>
      <c r="M316" s="28"/>
      <c r="N316" s="28"/>
      <c r="O316" s="28"/>
      <c r="P316" s="28"/>
      <c r="Q316" s="28"/>
      <c r="R316" s="28"/>
      <c r="S316" s="28"/>
      <c r="T316" s="28"/>
      <c r="U316" s="28"/>
      <c r="V316" s="28"/>
      <c r="W316" s="29"/>
      <c r="X316"/>
      <c r="Y316" s="30"/>
      <c r="Z316" s="27"/>
      <c r="AA316" s="25"/>
      <c r="AB316" s="27"/>
      <c r="AC316" s="31"/>
      <c r="AD316" s="31"/>
      <c r="AE316" s="31"/>
      <c r="AF316" s="31"/>
      <c r="AG316" s="31"/>
      <c r="AH316" s="31"/>
      <c r="AI316" s="31"/>
      <c r="AJ316" s="31"/>
      <c r="AK316" s="31"/>
      <c r="AL316" s="31"/>
      <c r="AM316" s="31"/>
      <c r="AN316" s="31"/>
      <c r="AO316" s="29"/>
    </row>
    <row r="317" spans="1:41" ht="20.25" customHeight="1" thickBot="1">
      <c r="A317" s="33"/>
      <c r="B317" s="33"/>
      <c r="C317" s="33"/>
      <c r="D317" s="33"/>
      <c r="E317" s="34"/>
      <c r="F317" s="35"/>
      <c r="G317" s="36"/>
      <c r="H317" s="37"/>
      <c r="J317" s="37"/>
      <c r="K317" s="39"/>
      <c r="L317" s="38"/>
      <c r="M317" s="39"/>
      <c r="N317" s="39"/>
      <c r="O317" s="39"/>
      <c r="P317" s="39"/>
      <c r="Q317" s="39"/>
      <c r="R317" s="39"/>
      <c r="S317" s="39"/>
      <c r="T317" s="39"/>
      <c r="U317" s="39"/>
      <c r="V317" s="39"/>
      <c r="W317" s="43"/>
      <c r="X317" s="33"/>
      <c r="Y317" s="40"/>
      <c r="Z317" s="37"/>
      <c r="AA317" s="35"/>
      <c r="AB317" s="37"/>
      <c r="AC317" s="35"/>
      <c r="AD317" s="35"/>
      <c r="AE317" s="35"/>
      <c r="AF317" s="35"/>
      <c r="AG317" s="35"/>
      <c r="AH317" s="35"/>
      <c r="AI317" s="35"/>
      <c r="AJ317" s="35"/>
      <c r="AK317" s="35"/>
      <c r="AL317" s="35"/>
      <c r="AM317" s="35"/>
      <c r="AN317" s="35"/>
      <c r="AO317" s="43"/>
    </row>
    <row r="318" spans="1:41" ht="20.25" customHeight="1" thickTop="1">
      <c r="C318" s="2"/>
      <c r="F318" s="25"/>
      <c r="G318" s="26"/>
      <c r="H318" s="27"/>
      <c r="J318" s="44"/>
      <c r="K318" s="28"/>
      <c r="L318" s="45"/>
      <c r="M318" s="28"/>
      <c r="N318" s="28"/>
      <c r="O318" s="28"/>
      <c r="P318" s="28"/>
      <c r="Q318" s="28"/>
      <c r="R318" s="28"/>
      <c r="S318" s="28"/>
      <c r="T318" s="28"/>
      <c r="U318" s="28"/>
      <c r="V318" s="28"/>
      <c r="W318" s="29"/>
      <c r="X318"/>
      <c r="Y318" s="30"/>
      <c r="Z318" s="27"/>
      <c r="AA318" s="25"/>
      <c r="AB318" s="27"/>
      <c r="AC318" s="25"/>
      <c r="AD318" s="25"/>
      <c r="AE318" s="25"/>
      <c r="AF318" s="25"/>
      <c r="AG318" s="25"/>
      <c r="AH318" s="25"/>
      <c r="AI318" s="25"/>
      <c r="AJ318" s="25"/>
      <c r="AK318" s="25"/>
      <c r="AL318" s="25"/>
      <c r="AM318" s="25"/>
      <c r="AN318" s="25"/>
      <c r="AO318" s="29"/>
    </row>
    <row r="319" spans="1:41" ht="20.25" customHeight="1" thickBot="1">
      <c r="F319" s="25"/>
      <c r="G319" s="26"/>
      <c r="H319" s="46"/>
      <c r="J319" s="46"/>
      <c r="K319" s="47"/>
      <c r="L319" s="47"/>
      <c r="M319" s="47"/>
      <c r="N319" s="47"/>
      <c r="O319" s="47"/>
      <c r="P319" s="47"/>
      <c r="Q319" s="47"/>
      <c r="R319" s="47"/>
      <c r="S319" s="47"/>
      <c r="T319" s="47"/>
      <c r="U319" s="47"/>
      <c r="V319" s="47"/>
      <c r="W319" s="29"/>
      <c r="X319"/>
      <c r="Y319" s="30"/>
      <c r="Z319" s="27"/>
      <c r="AA319" s="25"/>
      <c r="AB319" s="27"/>
      <c r="AC319" s="25"/>
      <c r="AD319" s="25"/>
      <c r="AE319" s="25"/>
      <c r="AF319" s="25"/>
      <c r="AG319" s="25"/>
      <c r="AH319" s="25"/>
      <c r="AI319" s="25"/>
      <c r="AJ319" s="25"/>
      <c r="AK319" s="25"/>
      <c r="AL319" s="25"/>
      <c r="AM319" s="25"/>
      <c r="AN319" s="25"/>
      <c r="AO319" s="29"/>
    </row>
    <row r="320" spans="1:41" ht="38.450000000000003" customHeight="1" thickBot="1">
      <c r="E320" s="48">
        <f>SUM(E7:E319)</f>
        <v>36530</v>
      </c>
      <c r="F320" s="3"/>
      <c r="G320" s="49">
        <f>SUM(G7:G317)</f>
        <v>804</v>
      </c>
      <c r="H320" s="49">
        <f>SUM(H7:H317)</f>
        <v>4822.3999999999996</v>
      </c>
      <c r="J320" s="48">
        <f t="shared" ref="J320:W320" si="96">SUM(J7:J319)</f>
        <v>4300</v>
      </c>
      <c r="K320" s="51">
        <f t="shared" si="96"/>
        <v>650</v>
      </c>
      <c r="L320" s="51">
        <f t="shared" si="96"/>
        <v>405</v>
      </c>
      <c r="M320" s="51">
        <f t="shared" si="96"/>
        <v>385</v>
      </c>
      <c r="N320" s="51">
        <f t="shared" si="96"/>
        <v>298</v>
      </c>
      <c r="O320" s="51">
        <f t="shared" si="96"/>
        <v>336</v>
      </c>
      <c r="P320" s="51">
        <f t="shared" si="96"/>
        <v>369</v>
      </c>
      <c r="Q320" s="51">
        <f t="shared" si="96"/>
        <v>399</v>
      </c>
      <c r="R320" s="51">
        <f t="shared" si="96"/>
        <v>329</v>
      </c>
      <c r="S320" s="51">
        <f t="shared" si="96"/>
        <v>288</v>
      </c>
      <c r="T320" s="51">
        <f t="shared" si="96"/>
        <v>226</v>
      </c>
      <c r="U320" s="51">
        <f t="shared" si="96"/>
        <v>355</v>
      </c>
      <c r="V320" s="51">
        <f t="shared" si="96"/>
        <v>260</v>
      </c>
      <c r="W320" s="52">
        <f t="shared" si="96"/>
        <v>1326.4</v>
      </c>
      <c r="X320"/>
      <c r="Y320" s="49">
        <f>SUM(Y7:Y319)</f>
        <v>5806.6666666666652</v>
      </c>
      <c r="Z320" s="48">
        <f>SUM(Z7:Z319)</f>
        <v>34698.377777777772</v>
      </c>
      <c r="AA320" s="50"/>
      <c r="AB320" s="48">
        <f t="shared" ref="AB320:AO320" si="97">SUM(AB7:AB319)</f>
        <v>31045.999999999869</v>
      </c>
      <c r="AC320" s="50">
        <f t="shared" si="97"/>
        <v>4693.0000000000009</v>
      </c>
      <c r="AD320" s="50">
        <f t="shared" si="97"/>
        <v>2924.1000000000008</v>
      </c>
      <c r="AE320" s="50">
        <f>SUM(AE7:AE319)</f>
        <v>2779.7000000000003</v>
      </c>
      <c r="AF320" s="50">
        <f t="shared" si="97"/>
        <v>2151.5600000000004</v>
      </c>
      <c r="AG320" s="50">
        <f t="shared" si="97"/>
        <v>2425.9200000000005</v>
      </c>
      <c r="AH320" s="50">
        <f t="shared" si="97"/>
        <v>2664.18</v>
      </c>
      <c r="AI320" s="50">
        <f t="shared" si="97"/>
        <v>2880.7800000000007</v>
      </c>
      <c r="AJ320" s="50">
        <f t="shared" si="97"/>
        <v>2375.3800000000006</v>
      </c>
      <c r="AK320" s="50">
        <f t="shared" si="97"/>
        <v>2079.36</v>
      </c>
      <c r="AL320" s="50">
        <f t="shared" si="97"/>
        <v>1631.7200000000003</v>
      </c>
      <c r="AM320" s="50">
        <f t="shared" si="97"/>
        <v>2563.1000000000008</v>
      </c>
      <c r="AN320" s="50">
        <f t="shared" si="97"/>
        <v>1877.2000000000003</v>
      </c>
      <c r="AO320" s="53">
        <f t="shared" si="97"/>
        <v>71551.044444444313</v>
      </c>
    </row>
    <row r="321" spans="1:41" ht="30" customHeight="1" thickBot="1">
      <c r="E321"/>
      <c r="F321" s="3"/>
      <c r="G321" s="4"/>
      <c r="H321" s="4"/>
      <c r="U321"/>
      <c r="X321"/>
      <c r="Y321" s="4"/>
      <c r="Z321" s="4"/>
      <c r="AA321" s="54"/>
      <c r="AB321" s="54"/>
      <c r="AC321" s="54">
        <v>2850</v>
      </c>
      <c r="AD321" s="54">
        <v>2850</v>
      </c>
      <c r="AE321" s="54">
        <v>2850</v>
      </c>
      <c r="AF321" s="54">
        <v>2850</v>
      </c>
      <c r="AG321" s="54">
        <v>2850</v>
      </c>
      <c r="AH321" s="54">
        <v>2850</v>
      </c>
      <c r="AI321" s="54">
        <v>2850</v>
      </c>
      <c r="AJ321" s="54"/>
      <c r="AK321" s="54"/>
      <c r="AL321" s="54"/>
      <c r="AM321" s="54"/>
      <c r="AN321" s="54"/>
      <c r="AO321" s="54"/>
    </row>
    <row r="322" spans="1:41" ht="33" customHeight="1" thickBot="1">
      <c r="E322"/>
      <c r="F322" s="3"/>
      <c r="G322" s="2"/>
      <c r="H322" s="2"/>
      <c r="U322"/>
      <c r="W322"/>
      <c r="X322"/>
      <c r="Y322" s="2"/>
      <c r="Z322" s="55" t="s">
        <v>48</v>
      </c>
      <c r="AA322" s="130"/>
      <c r="AC322" s="56">
        <f>+Y320-AC320+AC321</f>
        <v>3963.6666666666642</v>
      </c>
      <c r="AD322" s="56">
        <f>+AC322-AD320+AD321</f>
        <v>3889.5666666666634</v>
      </c>
      <c r="AE322" s="56">
        <f t="shared" ref="AE322:AF322" si="98">+AD322-AE320+AE321</f>
        <v>3959.8666666666631</v>
      </c>
      <c r="AF322" s="56">
        <f t="shared" si="98"/>
        <v>4658.3066666666627</v>
      </c>
      <c r="AG322" s="56">
        <f>+AF322-AG320+AG321</f>
        <v>5082.3866666666618</v>
      </c>
      <c r="AH322" s="56">
        <f t="shared" ref="AH322:AM322" si="99">+AG322-AH320+AH321</f>
        <v>5268.2066666666615</v>
      </c>
      <c r="AI322" s="56">
        <f t="shared" si="99"/>
        <v>5237.4266666666608</v>
      </c>
      <c r="AJ322" s="56">
        <f t="shared" si="99"/>
        <v>2862.0466666666603</v>
      </c>
      <c r="AK322" s="56">
        <f t="shared" si="99"/>
        <v>782.68666666666013</v>
      </c>
      <c r="AL322" s="56">
        <f t="shared" si="99"/>
        <v>-849.03333333334012</v>
      </c>
      <c r="AM322" s="56">
        <f t="shared" si="99"/>
        <v>-3412.1333333333409</v>
      </c>
      <c r="AN322" s="57">
        <f t="shared" ref="AN322" si="100">+AM322+AN320</f>
        <v>-1534.9333333333407</v>
      </c>
      <c r="AO322" s="1"/>
    </row>
    <row r="323" spans="1:41" s="58" customFormat="1" ht="24" customHeight="1">
      <c r="E323" s="31"/>
      <c r="F323" s="59"/>
      <c r="I323"/>
      <c r="U323" s="60"/>
      <c r="W323" s="59"/>
      <c r="X323" s="59"/>
      <c r="Z323" s="2"/>
      <c r="AA323" s="2"/>
      <c r="AB323"/>
      <c r="AC323"/>
      <c r="AD323"/>
      <c r="AE323"/>
      <c r="AF323"/>
      <c r="AG323"/>
      <c r="AH323"/>
      <c r="AI323"/>
      <c r="AJ323"/>
      <c r="AK323"/>
      <c r="AL323"/>
      <c r="AM323"/>
      <c r="AN323"/>
      <c r="AO323" s="2"/>
    </row>
    <row r="324" spans="1:41" ht="20.25" customHeight="1">
      <c r="B324" s="61"/>
      <c r="C324" s="61"/>
      <c r="D324" s="61"/>
      <c r="E324" s="62"/>
    </row>
    <row r="325" spans="1:41" s="3" customFormat="1" ht="20.25" customHeight="1">
      <c r="A325"/>
      <c r="B325" s="61"/>
      <c r="C325" s="61"/>
      <c r="D325" s="61"/>
      <c r="E325" s="62"/>
      <c r="F325" s="4"/>
      <c r="G325"/>
      <c r="H325"/>
      <c r="I325"/>
      <c r="J325"/>
      <c r="K325"/>
      <c r="L325"/>
      <c r="M325"/>
      <c r="N325"/>
      <c r="O325"/>
      <c r="P325"/>
      <c r="Q325"/>
      <c r="R325"/>
      <c r="S325"/>
      <c r="T325"/>
      <c r="U325" s="1"/>
      <c r="V325"/>
      <c r="W325" s="4"/>
      <c r="X325" s="4"/>
      <c r="Y325"/>
      <c r="Z325"/>
      <c r="AA325"/>
      <c r="AB325"/>
      <c r="AC325"/>
      <c r="AD325"/>
      <c r="AE325"/>
      <c r="AF325"/>
      <c r="AG325"/>
      <c r="AH325"/>
      <c r="AI325"/>
      <c r="AJ325"/>
      <c r="AK325"/>
      <c r="AL325"/>
      <c r="AM325" s="1"/>
      <c r="AN325"/>
      <c r="AO325" s="4"/>
    </row>
    <row r="326" spans="1:41" s="3" customFormat="1" ht="20.25" customHeight="1">
      <c r="A326"/>
      <c r="B326" s="61"/>
      <c r="C326" s="61"/>
      <c r="D326" s="61"/>
      <c r="E326" s="62"/>
      <c r="F326" s="4"/>
      <c r="G326"/>
      <c r="H326"/>
      <c r="I326"/>
      <c r="J326"/>
      <c r="K326"/>
      <c r="L326"/>
      <c r="M326"/>
      <c r="N326"/>
      <c r="O326"/>
      <c r="P326"/>
      <c r="Q326"/>
      <c r="R326"/>
      <c r="S326"/>
      <c r="T326"/>
      <c r="U326" s="1"/>
      <c r="V326"/>
      <c r="W326" s="4"/>
      <c r="X326" s="4"/>
      <c r="Y326"/>
      <c r="Z326"/>
      <c r="AA326"/>
      <c r="AB326"/>
      <c r="AC326"/>
      <c r="AD326"/>
      <c r="AE326"/>
      <c r="AF326"/>
      <c r="AG326"/>
      <c r="AH326"/>
      <c r="AI326"/>
      <c r="AJ326"/>
      <c r="AK326"/>
      <c r="AL326"/>
      <c r="AM326" s="1"/>
      <c r="AN326"/>
      <c r="AO326" s="4"/>
    </row>
    <row r="327" spans="1:41" s="3" customFormat="1" ht="20.25" customHeight="1">
      <c r="A327"/>
      <c r="B327" s="61"/>
      <c r="C327" s="61"/>
      <c r="D327" s="61"/>
      <c r="E327" s="62"/>
      <c r="F327" s="4"/>
      <c r="G327"/>
      <c r="H327"/>
      <c r="I327"/>
      <c r="J327"/>
      <c r="K327"/>
      <c r="L327"/>
      <c r="M327"/>
      <c r="N327"/>
      <c r="O327"/>
      <c r="P327"/>
      <c r="Q327"/>
      <c r="R327"/>
      <c r="S327"/>
      <c r="T327"/>
      <c r="U327" s="1"/>
      <c r="V327"/>
      <c r="W327" s="4"/>
      <c r="X327" s="4"/>
      <c r="Y327"/>
      <c r="Z327"/>
      <c r="AA327"/>
      <c r="AB327"/>
      <c r="AC327"/>
      <c r="AD327"/>
      <c r="AE327"/>
      <c r="AF327"/>
      <c r="AG327"/>
      <c r="AH327"/>
      <c r="AI327"/>
      <c r="AJ327"/>
      <c r="AK327"/>
      <c r="AL327"/>
      <c r="AM327" s="1"/>
      <c r="AN327"/>
      <c r="AO327" s="4"/>
    </row>
    <row r="328" spans="1:41" s="3" customFormat="1" ht="20.25" customHeight="1">
      <c r="A328"/>
      <c r="B328" s="61"/>
      <c r="C328" s="61"/>
      <c r="D328" s="61"/>
      <c r="E328" s="62"/>
      <c r="F328" s="4"/>
      <c r="G328"/>
      <c r="H328"/>
      <c r="I328"/>
      <c r="J328"/>
      <c r="K328"/>
      <c r="L328"/>
      <c r="M328"/>
      <c r="N328"/>
      <c r="O328"/>
      <c r="P328"/>
      <c r="Q328"/>
      <c r="R328"/>
      <c r="S328"/>
      <c r="T328"/>
      <c r="U328" s="1"/>
      <c r="V328"/>
      <c r="W328" s="4"/>
      <c r="X328" s="4"/>
      <c r="Y328"/>
      <c r="Z328"/>
      <c r="AA328"/>
      <c r="AB328"/>
      <c r="AC328"/>
      <c r="AD328"/>
      <c r="AE328"/>
      <c r="AF328"/>
      <c r="AG328"/>
      <c r="AH328"/>
      <c r="AI328"/>
      <c r="AJ328"/>
      <c r="AK328"/>
      <c r="AL328"/>
      <c r="AM328" s="1"/>
      <c r="AN328"/>
      <c r="AO328" s="4"/>
    </row>
    <row r="329" spans="1:41" s="3" customFormat="1" ht="20.25" customHeight="1">
      <c r="A329"/>
      <c r="B329" s="61"/>
      <c r="C329" s="61"/>
      <c r="D329" s="61"/>
      <c r="E329" s="62"/>
      <c r="F329" s="4"/>
      <c r="G329"/>
      <c r="H329"/>
      <c r="I329"/>
      <c r="J329"/>
      <c r="K329"/>
      <c r="L329"/>
      <c r="M329"/>
      <c r="N329"/>
      <c r="O329"/>
      <c r="P329"/>
      <c r="Q329"/>
      <c r="R329"/>
      <c r="S329"/>
      <c r="T329"/>
      <c r="U329" s="1"/>
      <c r="V329"/>
      <c r="W329" s="4"/>
      <c r="X329" s="4"/>
      <c r="Y329"/>
      <c r="Z329"/>
      <c r="AA329"/>
      <c r="AB329"/>
      <c r="AC329"/>
      <c r="AD329"/>
      <c r="AE329"/>
      <c r="AF329"/>
      <c r="AG329"/>
      <c r="AH329"/>
      <c r="AI329"/>
      <c r="AJ329"/>
      <c r="AK329"/>
      <c r="AL329"/>
      <c r="AM329" s="1"/>
      <c r="AN329"/>
      <c r="AO329" s="4"/>
    </row>
    <row r="330" spans="1:41" s="3" customFormat="1" ht="20.25" customHeight="1">
      <c r="A330"/>
      <c r="B330" s="61"/>
      <c r="C330" s="61"/>
      <c r="D330" s="61"/>
      <c r="E330" s="62"/>
      <c r="F330" s="4"/>
      <c r="G330"/>
      <c r="H330"/>
      <c r="I330"/>
      <c r="J330"/>
      <c r="K330"/>
      <c r="L330"/>
      <c r="M330"/>
      <c r="N330"/>
      <c r="O330"/>
      <c r="P330"/>
      <c r="Q330"/>
      <c r="R330"/>
      <c r="S330"/>
      <c r="T330"/>
      <c r="U330" s="1"/>
      <c r="V330"/>
      <c r="W330" s="4"/>
      <c r="X330" s="4"/>
      <c r="Y330"/>
      <c r="Z330"/>
      <c r="AA330"/>
      <c r="AB330"/>
      <c r="AC330"/>
      <c r="AD330"/>
      <c r="AE330"/>
      <c r="AF330"/>
      <c r="AG330"/>
      <c r="AH330"/>
      <c r="AI330"/>
      <c r="AJ330"/>
      <c r="AK330"/>
      <c r="AL330"/>
      <c r="AM330" s="1"/>
      <c r="AN330"/>
      <c r="AO330" s="4"/>
    </row>
  </sheetData>
  <autoFilter ref="A6:AO308" xr:uid="{00000000-0009-0000-0000-00000F000000}"/>
  <phoneticPr fontId="25" type="noConversion"/>
  <conditionalFormatting sqref="H7:H316">
    <cfRule type="cellIs" dxfId="19" priority="4" operator="greaterThan">
      <formula>18</formula>
    </cfRule>
  </conditionalFormatting>
  <conditionalFormatting sqref="I296">
    <cfRule type="cellIs" dxfId="18" priority="50" operator="greaterThan">
      <formula>18</formula>
    </cfRule>
  </conditionalFormatting>
  <conditionalFormatting sqref="K7:W297">
    <cfRule type="cellIs" dxfId="17" priority="29" operator="lessThan">
      <formula>0</formula>
    </cfRule>
  </conditionalFormatting>
  <conditionalFormatting sqref="K316:W316">
    <cfRule type="cellIs" dxfId="16" priority="7" operator="lessThan">
      <formula>0</formula>
    </cfRule>
  </conditionalFormatting>
  <conditionalFormatting sqref="W7:W319">
    <cfRule type="cellIs" dxfId="15" priority="6" operator="lessThan">
      <formula>0</formula>
    </cfRule>
  </conditionalFormatting>
  <conditionalFormatting sqref="AO7:AO245 W298:W315 W317:W319 K317:V317">
    <cfRule type="cellIs" dxfId="14" priority="49" operator="lessThan">
      <formula>0</formula>
    </cfRule>
  </conditionalFormatting>
  <conditionalFormatting sqref="AO7:AO245 AO247:AO295">
    <cfRule type="cellIs" dxfId="13" priority="51" operator="lessThan">
      <formula>0</formula>
    </cfRule>
  </conditionalFormatting>
  <conditionalFormatting sqref="AO9 AO11 AO13 AO15:AO16 AO18 AO20 AO22 AO24 AO26 AO28 AO30 AO32 AO34 AO36 AO38 AO40 AO42 AO44 AO46 AO48 AO50 AO52 AO54 AO56 AO58 AO60 AO63 AO65 AO67 AO69 AO71:AO73 AO75 AO77 AO79 AO81 AO83 AO85 AO87 AO89 AO92 AO94 AO96 AO98 AO100:AO101 AO103 AO105 AO107 AO109 AO111 AO113 AO115 AO117 AO120 AO122 AO124 AO126 AO128 AO130 AO132 AO134 AO136 AO138 AO140 AO142 AO144 AO146 AO148 AO150 AO152 AO154 AO156 AO158 AO160 AO162 AO164 AO166 AO168 AO171:AO172 AO174 AO176 AO178 AO180 AO182 AO184 AO186 AO188 AO190 AO192:AO193 AO195 AO197 AO199 AO201 AO205 AO207 AO210 AO212 AO214 AO216:AO217 AO219 AO221 AO223 AO225 AO227 AO229:AO230 AO232 AO234 AO236 AO239 AO241">
    <cfRule type="cellIs" dxfId="12" priority="43" operator="lessThan">
      <formula>0</formula>
    </cfRule>
  </conditionalFormatting>
  <conditionalFormatting sqref="AO247:AO299">
    <cfRule type="cellIs" dxfId="11" priority="38" operator="lessThan">
      <formula>0</formula>
    </cfRule>
  </conditionalFormatting>
  <conditionalFormatting sqref="AO297">
    <cfRule type="cellIs" dxfId="10" priority="1" operator="lessThan">
      <formula>0</formula>
    </cfRule>
  </conditionalFormatting>
  <conditionalFormatting sqref="AO297:AO299">
    <cfRule type="cellIs" dxfId="9" priority="39" operator="lessThan">
      <formula>0</formula>
    </cfRule>
  </conditionalFormatting>
  <conditionalFormatting sqref="AO299:AO302">
    <cfRule type="cellIs" dxfId="8" priority="32" operator="lessThan">
      <formula>0</formula>
    </cfRule>
  </conditionalFormatting>
  <conditionalFormatting sqref="AO300:AO302">
    <cfRule type="cellIs" dxfId="7" priority="31" operator="lessThan">
      <formula>0</formula>
    </cfRule>
  </conditionalFormatting>
  <conditionalFormatting sqref="AO302:AO307">
    <cfRule type="cellIs" dxfId="6" priority="27" operator="lessThan">
      <formula>0</formula>
    </cfRule>
  </conditionalFormatting>
  <conditionalFormatting sqref="AO303">
    <cfRule type="cellIs" dxfId="5" priority="25" operator="lessThan">
      <formula>0</formula>
    </cfRule>
  </conditionalFormatting>
  <conditionalFormatting sqref="AO303:AO307">
    <cfRule type="cellIs" dxfId="4" priority="26" operator="lessThan">
      <formula>0</formula>
    </cfRule>
  </conditionalFormatting>
  <conditionalFormatting sqref="AO306">
    <cfRule type="cellIs" dxfId="3" priority="24" operator="lessThan">
      <formula>0</formula>
    </cfRule>
  </conditionalFormatting>
  <conditionalFormatting sqref="AO308:AO317 K298:V315">
    <cfRule type="cellIs" dxfId="2" priority="3" operator="lessThan">
      <formula>0</formula>
    </cfRule>
  </conditionalFormatting>
  <conditionalFormatting sqref="AO308:AO319 G7:G319 Y7:Y319">
    <cfRule type="cellIs" dxfId="1" priority="20" operator="lessThan">
      <formula>0</formula>
    </cfRule>
  </conditionalFormatting>
  <conditionalFormatting sqref="AO312:AO316">
    <cfRule type="cellIs" dxfId="0" priority="2" operator="lessThan">
      <formula>0</formula>
    </cfRule>
  </conditionalFormatting>
  <pageMargins left="0.25" right="0.25" top="0.75" bottom="0.75" header="0.3" footer="0.3"/>
  <pageSetup paperSize="8" scale="22" fitToHeight="6" orientation="portrait" r:id="rId1"/>
  <rowBreaks count="3" manualBreakCount="3">
    <brk id="129" max="16383" man="1"/>
    <brk id="173" max="16383" man="1"/>
    <brk id="207"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00F0-2BCC-4EC1-856D-9B5F72D7241F}">
  <dimension ref="A1:I28"/>
  <sheetViews>
    <sheetView workbookViewId="0">
      <selection activeCell="I2" sqref="I2"/>
    </sheetView>
  </sheetViews>
  <sheetFormatPr defaultRowHeight="15"/>
  <cols>
    <col min="1" max="1" width="12.140625" bestFit="1" customWidth="1"/>
    <col min="2" max="2" width="13.85546875" bestFit="1" customWidth="1"/>
    <col min="3" max="3" width="15.28515625" bestFit="1" customWidth="1"/>
    <col min="4" max="4" width="15.5703125" bestFit="1" customWidth="1"/>
    <col min="5" max="5" width="49.42578125" bestFit="1" customWidth="1"/>
    <col min="6" max="6" width="16.42578125" bestFit="1" customWidth="1"/>
    <col min="7" max="7" width="13.5703125" bestFit="1" customWidth="1"/>
    <col min="8" max="8" width="14.140625" bestFit="1" customWidth="1"/>
    <col min="9" max="9" width="8.85546875" bestFit="1" customWidth="1"/>
  </cols>
  <sheetData>
    <row r="1" spans="1:9">
      <c r="A1" t="s">
        <v>63</v>
      </c>
      <c r="B1" t="s">
        <v>64</v>
      </c>
      <c r="C1" t="s">
        <v>65</v>
      </c>
      <c r="D1" t="s">
        <v>66</v>
      </c>
      <c r="E1" t="s">
        <v>67</v>
      </c>
      <c r="F1" t="s">
        <v>68</v>
      </c>
      <c r="G1" t="s">
        <v>69</v>
      </c>
      <c r="H1" t="s">
        <v>70</v>
      </c>
      <c r="I1" t="s">
        <v>71</v>
      </c>
    </row>
    <row r="2" spans="1:9">
      <c r="A2" s="3">
        <v>44953</v>
      </c>
      <c r="B2" t="s">
        <v>72</v>
      </c>
      <c r="C2">
        <v>231150</v>
      </c>
      <c r="E2" t="s">
        <v>73</v>
      </c>
      <c r="G2" s="2">
        <v>4064.86</v>
      </c>
      <c r="I2" s="2">
        <v>4064.86</v>
      </c>
    </row>
    <row r="3" spans="1:9">
      <c r="A3" s="3">
        <v>44956</v>
      </c>
      <c r="B3" t="s">
        <v>74</v>
      </c>
      <c r="C3">
        <v>231150</v>
      </c>
      <c r="E3" t="s">
        <v>75</v>
      </c>
      <c r="H3" s="2">
        <v>2850</v>
      </c>
      <c r="I3" s="2">
        <v>-2850</v>
      </c>
    </row>
    <row r="4" spans="1:9">
      <c r="A4" s="3">
        <v>44963</v>
      </c>
      <c r="B4" t="s">
        <v>76</v>
      </c>
      <c r="C4">
        <v>231150</v>
      </c>
      <c r="D4">
        <v>111110</v>
      </c>
      <c r="E4" t="s">
        <v>77</v>
      </c>
      <c r="G4">
        <v>759</v>
      </c>
      <c r="I4">
        <v>759</v>
      </c>
    </row>
    <row r="5" spans="1:9">
      <c r="A5" s="3">
        <v>44972</v>
      </c>
      <c r="B5" t="s">
        <v>78</v>
      </c>
      <c r="C5">
        <v>231150</v>
      </c>
      <c r="D5">
        <v>111110</v>
      </c>
      <c r="E5" t="s">
        <v>79</v>
      </c>
      <c r="G5">
        <v>390</v>
      </c>
      <c r="I5">
        <v>390</v>
      </c>
    </row>
    <row r="6" spans="1:9">
      <c r="A6" s="3">
        <v>44972</v>
      </c>
      <c r="B6" t="s">
        <v>78</v>
      </c>
      <c r="C6">
        <v>231150</v>
      </c>
      <c r="D6">
        <v>111110</v>
      </c>
      <c r="E6" t="s">
        <v>80</v>
      </c>
      <c r="G6">
        <v>433</v>
      </c>
      <c r="I6">
        <v>433</v>
      </c>
    </row>
    <row r="7" spans="1:9">
      <c r="A7" s="3">
        <v>44978</v>
      </c>
      <c r="B7" t="s">
        <v>81</v>
      </c>
      <c r="C7">
        <v>231150</v>
      </c>
      <c r="D7">
        <v>111110</v>
      </c>
      <c r="E7" t="s">
        <v>82</v>
      </c>
      <c r="G7">
        <v>246</v>
      </c>
      <c r="I7">
        <v>246</v>
      </c>
    </row>
    <row r="8" spans="1:9">
      <c r="A8" s="3">
        <v>44985</v>
      </c>
      <c r="B8" t="s">
        <v>83</v>
      </c>
      <c r="C8">
        <v>231150</v>
      </c>
      <c r="E8" t="s">
        <v>84</v>
      </c>
      <c r="H8" s="2">
        <v>2850</v>
      </c>
      <c r="I8" s="2">
        <v>-2850</v>
      </c>
    </row>
    <row r="9" spans="1:9">
      <c r="A9" s="3">
        <v>44985</v>
      </c>
      <c r="B9" t="s">
        <v>85</v>
      </c>
      <c r="C9">
        <v>231150</v>
      </c>
      <c r="D9">
        <v>111110</v>
      </c>
      <c r="E9" t="s">
        <v>86</v>
      </c>
      <c r="G9">
        <v>130</v>
      </c>
      <c r="I9">
        <v>130</v>
      </c>
    </row>
    <row r="10" spans="1:9">
      <c r="A10" s="3">
        <v>44985</v>
      </c>
      <c r="B10" t="s">
        <v>85</v>
      </c>
      <c r="C10">
        <v>231150</v>
      </c>
      <c r="D10">
        <v>111110</v>
      </c>
      <c r="E10" t="s">
        <v>87</v>
      </c>
      <c r="G10">
        <v>520</v>
      </c>
      <c r="I10">
        <v>520</v>
      </c>
    </row>
    <row r="11" spans="1:9">
      <c r="A11" s="3">
        <v>44985</v>
      </c>
      <c r="B11" t="s">
        <v>85</v>
      </c>
      <c r="C11">
        <v>231150</v>
      </c>
      <c r="D11">
        <v>111110</v>
      </c>
      <c r="E11" t="s">
        <v>88</v>
      </c>
      <c r="G11" s="2">
        <v>1040</v>
      </c>
      <c r="I11" s="2">
        <v>1040</v>
      </c>
    </row>
    <row r="12" spans="1:9">
      <c r="A12" s="3">
        <v>44992</v>
      </c>
      <c r="B12" t="s">
        <v>89</v>
      </c>
      <c r="C12">
        <v>231150</v>
      </c>
      <c r="D12">
        <v>111110</v>
      </c>
      <c r="E12" t="s">
        <v>90</v>
      </c>
      <c r="G12">
        <v>173</v>
      </c>
      <c r="I12">
        <v>173</v>
      </c>
    </row>
    <row r="13" spans="1:9">
      <c r="A13" s="3">
        <v>44993</v>
      </c>
      <c r="B13" t="s">
        <v>91</v>
      </c>
      <c r="C13">
        <v>231150</v>
      </c>
      <c r="D13">
        <v>111110</v>
      </c>
      <c r="E13" t="s">
        <v>92</v>
      </c>
      <c r="G13">
        <v>217</v>
      </c>
      <c r="I13">
        <v>217</v>
      </c>
    </row>
    <row r="14" spans="1:9">
      <c r="A14" s="3">
        <v>44993</v>
      </c>
      <c r="B14" t="s">
        <v>91</v>
      </c>
      <c r="C14">
        <v>231150</v>
      </c>
      <c r="D14">
        <v>111110</v>
      </c>
      <c r="E14" t="s">
        <v>93</v>
      </c>
      <c r="G14">
        <v>520</v>
      </c>
      <c r="I14">
        <v>520</v>
      </c>
    </row>
    <row r="15" spans="1:9">
      <c r="A15" s="3">
        <v>44999</v>
      </c>
      <c r="B15" t="s">
        <v>94</v>
      </c>
      <c r="C15">
        <v>231150</v>
      </c>
      <c r="D15">
        <v>111110</v>
      </c>
      <c r="E15" t="s">
        <v>95</v>
      </c>
      <c r="G15" s="2">
        <v>1948</v>
      </c>
      <c r="I15" s="2">
        <v>1948</v>
      </c>
    </row>
    <row r="16" spans="1:9">
      <c r="A16" s="3">
        <v>44999</v>
      </c>
      <c r="B16" t="s">
        <v>94</v>
      </c>
      <c r="C16">
        <v>231150</v>
      </c>
      <c r="D16">
        <v>111110</v>
      </c>
      <c r="E16" t="s">
        <v>96</v>
      </c>
      <c r="G16">
        <v>303</v>
      </c>
      <c r="I16">
        <v>303</v>
      </c>
    </row>
    <row r="17" spans="1:9">
      <c r="A17" s="3">
        <v>44999</v>
      </c>
      <c r="B17" t="s">
        <v>94</v>
      </c>
      <c r="C17">
        <v>231150</v>
      </c>
      <c r="D17">
        <v>111110</v>
      </c>
      <c r="E17" t="s">
        <v>97</v>
      </c>
      <c r="G17">
        <v>260</v>
      </c>
      <c r="I17">
        <v>260</v>
      </c>
    </row>
    <row r="18" spans="1:9">
      <c r="A18" s="3">
        <v>45006</v>
      </c>
      <c r="B18" t="s">
        <v>98</v>
      </c>
      <c r="C18">
        <v>231150</v>
      </c>
      <c r="D18">
        <v>111110</v>
      </c>
      <c r="E18" t="s">
        <v>99</v>
      </c>
      <c r="G18">
        <v>347</v>
      </c>
      <c r="I18">
        <v>347</v>
      </c>
    </row>
    <row r="19" spans="1:9">
      <c r="A19" s="3">
        <v>45012</v>
      </c>
      <c r="B19" t="s">
        <v>100</v>
      </c>
      <c r="C19">
        <v>231150</v>
      </c>
      <c r="E19" t="s">
        <v>101</v>
      </c>
      <c r="H19" s="2">
        <v>1948</v>
      </c>
      <c r="I19" s="2">
        <v>-1948</v>
      </c>
    </row>
    <row r="20" spans="1:9">
      <c r="A20" s="3">
        <v>45012</v>
      </c>
      <c r="B20" t="s">
        <v>102</v>
      </c>
      <c r="C20">
        <v>231150</v>
      </c>
      <c r="D20">
        <v>111110</v>
      </c>
      <c r="E20" t="s">
        <v>103</v>
      </c>
      <c r="G20">
        <v>332</v>
      </c>
      <c r="I20">
        <v>332</v>
      </c>
    </row>
    <row r="21" spans="1:9">
      <c r="A21" s="3">
        <v>45015</v>
      </c>
      <c r="B21" t="s">
        <v>104</v>
      </c>
      <c r="C21">
        <v>231150</v>
      </c>
      <c r="E21" t="s">
        <v>105</v>
      </c>
      <c r="H21" s="2">
        <v>2850</v>
      </c>
      <c r="I21" s="2">
        <v>-2850</v>
      </c>
    </row>
    <row r="22" spans="1:9">
      <c r="A22" s="3">
        <v>45016</v>
      </c>
      <c r="B22" t="s">
        <v>106</v>
      </c>
      <c r="C22">
        <v>231150</v>
      </c>
      <c r="D22">
        <v>111110</v>
      </c>
      <c r="E22" t="s">
        <v>107</v>
      </c>
      <c r="G22">
        <v>260</v>
      </c>
      <c r="I22">
        <v>260</v>
      </c>
    </row>
    <row r="23" spans="1:9">
      <c r="A23" s="3">
        <v>45016</v>
      </c>
      <c r="B23" t="s">
        <v>106</v>
      </c>
      <c r="C23">
        <v>231150</v>
      </c>
      <c r="D23">
        <v>111110</v>
      </c>
      <c r="E23" t="s">
        <v>108</v>
      </c>
      <c r="G23">
        <v>556</v>
      </c>
      <c r="I23">
        <v>556</v>
      </c>
    </row>
    <row r="27" spans="1:9">
      <c r="A27" t="s">
        <v>109</v>
      </c>
      <c r="B27" t="s">
        <v>110</v>
      </c>
      <c r="C27" t="s">
        <v>111</v>
      </c>
      <c r="D27" t="s">
        <v>112</v>
      </c>
      <c r="E27" t="s">
        <v>113</v>
      </c>
      <c r="F27" t="s">
        <v>114</v>
      </c>
      <c r="G27" t="s">
        <v>115</v>
      </c>
    </row>
    <row r="28" spans="1:9">
      <c r="A28">
        <v>231150</v>
      </c>
      <c r="B28" t="s">
        <v>116</v>
      </c>
      <c r="C28" t="s">
        <v>117</v>
      </c>
      <c r="D28" s="2">
        <v>-4488.01</v>
      </c>
      <c r="E28" s="2">
        <v>-4488.01</v>
      </c>
      <c r="F28" s="2">
        <v>-4488.01</v>
      </c>
      <c r="G28"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Prime 22</vt:lpstr>
      <vt:lpstr>Prime 2023</vt:lpstr>
      <vt:lpstr>Sheet1</vt:lpstr>
      <vt:lpstr>'Prime 2023'!Print_Titles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Angono</dc:creator>
  <cp:lastModifiedBy>Sylvie Kambau</cp:lastModifiedBy>
  <dcterms:created xsi:type="dcterms:W3CDTF">2023-01-23T08:41:20Z</dcterms:created>
  <dcterms:modified xsi:type="dcterms:W3CDTF">2024-03-02T16:03:43Z</dcterms:modified>
</cp:coreProperties>
</file>